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namedSheetViews/namedSheetView1.xml" ContentType="application/vnd.ms-excel.namedsheetview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updateLinks="always" defaultThemeVersion="124226"/>
  <mc:AlternateContent xmlns:mc="http://schemas.openxmlformats.org/markup-compatibility/2006">
    <mc:Choice Requires="x15">
      <x15ac:absPath xmlns:x15ac="http://schemas.microsoft.com/office/spreadsheetml/2010/11/ac" url="C:\Users\KSimeonova\Desktop\MINISTERSTVA_22\BG1_Pleven\"/>
    </mc:Choice>
  </mc:AlternateContent>
  <bookViews>
    <workbookView xWindow="-105" yWindow="-105" windowWidth="19425" windowHeight="10305" activeTab="1"/>
  </bookViews>
  <sheets>
    <sheet name="Каталог от мерки" sheetId="43" r:id="rId1"/>
    <sheet name="Каталог от мерки (пълен)" sheetId="44" r:id="rId2"/>
    <sheet name="Reference" sheetId="47" r:id="rId3"/>
  </sheets>
  <externalReferences>
    <externalReference r:id="rId4"/>
  </externalReferences>
  <definedNames>
    <definedName name="_xlnm._FilterDatabase" localSheetId="1" hidden="1">'Каталог от мерки (пълен)'!$A$2:$AK$75</definedName>
    <definedName name="lkpDesignations">'[1]Designations &amp; Protected Specie'!$A$4:$B$9</definedName>
    <definedName name="lkpProtections">'[1]Designations &amp; Protected Specie'!$A$15:$B$18</definedName>
    <definedName name="lstAccess">[1]Working!$K$8:$K$10</definedName>
    <definedName name="lstDesignations">'[1]Designations &amp; Protected Specie'!$A$4:$A$9</definedName>
    <definedName name="lstOrderedSpecies">[1]Working!$T$64:$T$105</definedName>
    <definedName name="lstProtections">'[1]Designations &amp; Protected Specie'!$A$15:$A$18</definedName>
    <definedName name="lstRiverTypes">'[1]Watercourse Type'!$G$6:$P$6</definedName>
    <definedName name="rngPhotos">OFFSET([1]Photographs!$B$2,,,COUNTA([1]Photographs!$A$1:$A$65536)-1)</definedName>
    <definedName name="rngSpecies">OFFSET([1]Photographs!$A$2,,,COUNTA([1]Photographs!$A$1:$A$65536)-1)</definedName>
    <definedName name="strDataComplete">[1]Working!$J$15</definedName>
    <definedName name="strDesignation">#REF!</definedName>
    <definedName name="strProtection">#REF!</definedName>
    <definedName name="strSpecies">'[1]User Input'!$C$19</definedName>
    <definedName name="thg">[1]Working!$I$8</definedName>
    <definedName name="tho">[1]Working!$I$10</definedName>
    <definedName name="thy">[1]Working!$I$9</definedName>
    <definedName name="а1">#REF!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74" i="44" l="1"/>
  <c r="F73" i="44"/>
  <c r="F72" i="44"/>
  <c r="C51" i="47" l="1"/>
  <c r="A24" i="47" l="1"/>
  <c r="A45" i="47"/>
  <c r="A46" i="47"/>
  <c r="A51" i="47"/>
  <c r="F5" i="47" l="1"/>
  <c r="F6" i="47"/>
  <c r="F7" i="47"/>
  <c r="F8" i="47"/>
  <c r="F9" i="47"/>
  <c r="F10" i="47"/>
  <c r="F11" i="47"/>
  <c r="F12" i="47"/>
  <c r="F13" i="47"/>
  <c r="F14" i="47"/>
  <c r="F15" i="47"/>
  <c r="F16" i="47"/>
  <c r="F17" i="47"/>
  <c r="F18" i="47"/>
  <c r="F19" i="47"/>
  <c r="F20" i="47"/>
  <c r="F21" i="47"/>
  <c r="F22" i="47"/>
  <c r="F23" i="47"/>
  <c r="F24" i="47"/>
  <c r="F25" i="47"/>
  <c r="F26" i="47"/>
  <c r="F27" i="47"/>
  <c r="F28" i="47"/>
  <c r="F29" i="47"/>
  <c r="F30" i="47"/>
  <c r="F31" i="47"/>
  <c r="F32" i="47"/>
  <c r="F33" i="47"/>
  <c r="F34" i="47"/>
  <c r="F35" i="47"/>
  <c r="F36" i="47"/>
  <c r="F37" i="47"/>
  <c r="F38" i="47"/>
  <c r="F39" i="47"/>
  <c r="F40" i="47"/>
  <c r="F41" i="47"/>
  <c r="F42" i="47"/>
  <c r="F43" i="47"/>
  <c r="F44" i="47"/>
  <c r="F45" i="47"/>
  <c r="F46" i="47"/>
  <c r="F47" i="47"/>
  <c r="F48" i="47"/>
  <c r="F49" i="47"/>
  <c r="F50" i="47"/>
  <c r="F51" i="47"/>
  <c r="F52" i="47"/>
  <c r="F53" i="47"/>
  <c r="F54" i="47"/>
  <c r="F55" i="47"/>
  <c r="F56" i="47"/>
  <c r="F57" i="47"/>
  <c r="F58" i="47"/>
  <c r="F59" i="47"/>
  <c r="F60" i="47"/>
  <c r="F61" i="47"/>
  <c r="F62" i="47"/>
  <c r="F63" i="47"/>
  <c r="F64" i="47"/>
  <c r="F65" i="47"/>
  <c r="F66" i="47"/>
  <c r="F67" i="47"/>
  <c r="F68" i="47"/>
  <c r="F69" i="47"/>
  <c r="F70" i="47"/>
  <c r="F71" i="47"/>
  <c r="F72" i="47"/>
  <c r="F73" i="47"/>
  <c r="F4" i="47"/>
  <c r="E52" i="47" l="1"/>
  <c r="E53" i="47"/>
  <c r="E54" i="47"/>
  <c r="E55" i="47"/>
  <c r="E56" i="47"/>
  <c r="E57" i="47"/>
  <c r="E58" i="47"/>
  <c r="E59" i="47"/>
  <c r="E60" i="47"/>
  <c r="E61" i="47"/>
  <c r="E62" i="47"/>
  <c r="E63" i="47"/>
  <c r="E64" i="47"/>
  <c r="E65" i="47"/>
  <c r="E66" i="47"/>
  <c r="E67" i="47"/>
  <c r="E68" i="47"/>
  <c r="E69" i="47"/>
  <c r="E70" i="47"/>
  <c r="E71" i="47"/>
  <c r="E72" i="47"/>
  <c r="E73" i="47"/>
  <c r="J51" i="47"/>
  <c r="B5" i="47"/>
  <c r="C5" i="47"/>
  <c r="D5" i="47"/>
  <c r="J5" i="47"/>
  <c r="B6" i="47"/>
  <c r="C6" i="47"/>
  <c r="D6" i="47"/>
  <c r="J6" i="47"/>
  <c r="B7" i="47"/>
  <c r="C7" i="47"/>
  <c r="D7" i="47"/>
  <c r="J7" i="47"/>
  <c r="B8" i="47"/>
  <c r="C8" i="47"/>
  <c r="D8" i="47"/>
  <c r="J8" i="47"/>
  <c r="B9" i="47"/>
  <c r="C9" i="47"/>
  <c r="D9" i="47"/>
  <c r="J9" i="47"/>
  <c r="B10" i="47"/>
  <c r="C10" i="47"/>
  <c r="D10" i="47"/>
  <c r="J10" i="47"/>
  <c r="B11" i="47"/>
  <c r="C11" i="47"/>
  <c r="D11" i="47"/>
  <c r="J11" i="47"/>
  <c r="E11" i="47" s="1"/>
  <c r="B12" i="47"/>
  <c r="C12" i="47"/>
  <c r="D12" i="47"/>
  <c r="J12" i="47"/>
  <c r="B13" i="47"/>
  <c r="C13" i="47"/>
  <c r="D13" i="47"/>
  <c r="J13" i="47"/>
  <c r="B14" i="47"/>
  <c r="C14" i="47"/>
  <c r="D14" i="47"/>
  <c r="J14" i="47"/>
  <c r="B15" i="47"/>
  <c r="C15" i="47"/>
  <c r="D15" i="47"/>
  <c r="J15" i="47"/>
  <c r="B16" i="47"/>
  <c r="C16" i="47"/>
  <c r="D16" i="47"/>
  <c r="J16" i="47"/>
  <c r="B17" i="47"/>
  <c r="C17" i="47"/>
  <c r="D17" i="47"/>
  <c r="J17" i="47"/>
  <c r="B18" i="47"/>
  <c r="C18" i="47"/>
  <c r="D18" i="47"/>
  <c r="J18" i="47"/>
  <c r="B19" i="47"/>
  <c r="C19" i="47"/>
  <c r="D19" i="47"/>
  <c r="J19" i="47"/>
  <c r="B20" i="47"/>
  <c r="C20" i="47"/>
  <c r="D20" i="47"/>
  <c r="J20" i="47"/>
  <c r="B21" i="47"/>
  <c r="C21" i="47"/>
  <c r="D21" i="47"/>
  <c r="J21" i="47"/>
  <c r="B22" i="47"/>
  <c r="C22" i="47"/>
  <c r="D22" i="47"/>
  <c r="J22" i="47"/>
  <c r="B23" i="47"/>
  <c r="C23" i="47"/>
  <c r="D23" i="47"/>
  <c r="J23" i="47"/>
  <c r="B24" i="47"/>
  <c r="C24" i="47"/>
  <c r="D24" i="47"/>
  <c r="J24" i="47"/>
  <c r="B25" i="47"/>
  <c r="C25" i="47"/>
  <c r="D25" i="47"/>
  <c r="J25" i="47"/>
  <c r="B26" i="47"/>
  <c r="C26" i="47"/>
  <c r="D26" i="47"/>
  <c r="J26" i="47"/>
  <c r="B27" i="47"/>
  <c r="C27" i="47"/>
  <c r="D27" i="47"/>
  <c r="J27" i="47"/>
  <c r="B28" i="47"/>
  <c r="C28" i="47"/>
  <c r="D28" i="47"/>
  <c r="J28" i="47"/>
  <c r="B29" i="47"/>
  <c r="C29" i="47"/>
  <c r="D29" i="47"/>
  <c r="J29" i="47"/>
  <c r="B30" i="47"/>
  <c r="C30" i="47"/>
  <c r="D30" i="47"/>
  <c r="J30" i="47"/>
  <c r="B31" i="47"/>
  <c r="C31" i="47"/>
  <c r="D31" i="47"/>
  <c r="J31" i="47"/>
  <c r="B32" i="47"/>
  <c r="C32" i="47"/>
  <c r="D32" i="47"/>
  <c r="J32" i="47"/>
  <c r="B33" i="47"/>
  <c r="C33" i="47"/>
  <c r="D33" i="47"/>
  <c r="J33" i="47"/>
  <c r="B34" i="47"/>
  <c r="C34" i="47"/>
  <c r="D34" i="47"/>
  <c r="J34" i="47"/>
  <c r="B35" i="47"/>
  <c r="C35" i="47"/>
  <c r="D35" i="47"/>
  <c r="J35" i="47"/>
  <c r="B36" i="47"/>
  <c r="C36" i="47"/>
  <c r="D36" i="47"/>
  <c r="J36" i="47"/>
  <c r="B37" i="47"/>
  <c r="C37" i="47"/>
  <c r="D37" i="47"/>
  <c r="J37" i="47"/>
  <c r="B38" i="47"/>
  <c r="C38" i="47"/>
  <c r="D38" i="47"/>
  <c r="J38" i="47"/>
  <c r="B39" i="47"/>
  <c r="C39" i="47"/>
  <c r="D39" i="47"/>
  <c r="J39" i="47"/>
  <c r="B40" i="47"/>
  <c r="C40" i="47"/>
  <c r="D40" i="47"/>
  <c r="J40" i="47"/>
  <c r="B41" i="47"/>
  <c r="C41" i="47"/>
  <c r="D41" i="47"/>
  <c r="J41" i="47"/>
  <c r="B42" i="47"/>
  <c r="C42" i="47"/>
  <c r="D42" i="47"/>
  <c r="J42" i="47"/>
  <c r="B43" i="47"/>
  <c r="C43" i="47"/>
  <c r="D43" i="47"/>
  <c r="J43" i="47"/>
  <c r="B44" i="47"/>
  <c r="C44" i="47"/>
  <c r="D44" i="47"/>
  <c r="J44" i="47"/>
  <c r="B45" i="47"/>
  <c r="C45" i="47"/>
  <c r="D45" i="47"/>
  <c r="J45" i="47"/>
  <c r="B46" i="47"/>
  <c r="C46" i="47"/>
  <c r="D46" i="47"/>
  <c r="J46" i="47"/>
  <c r="B47" i="47"/>
  <c r="C47" i="47"/>
  <c r="D47" i="47"/>
  <c r="J47" i="47"/>
  <c r="B48" i="47"/>
  <c r="C48" i="47"/>
  <c r="D48" i="47"/>
  <c r="J48" i="47"/>
  <c r="B49" i="47"/>
  <c r="C49" i="47"/>
  <c r="D49" i="47"/>
  <c r="J49" i="47"/>
  <c r="B50" i="47"/>
  <c r="C50" i="47"/>
  <c r="D50" i="47"/>
  <c r="J50" i="47"/>
  <c r="J4" i="47"/>
  <c r="D4" i="47"/>
  <c r="C4" i="47"/>
  <c r="B4" i="47"/>
  <c r="A4" i="47"/>
  <c r="F60" i="44"/>
  <c r="A61" i="47" s="1"/>
  <c r="K55" i="47"/>
  <c r="K6" i="47"/>
  <c r="K31" i="47"/>
  <c r="K26" i="47"/>
  <c r="K8" i="47"/>
  <c r="K13" i="47"/>
  <c r="K61" i="47"/>
  <c r="K32" i="47"/>
  <c r="K40" i="47"/>
  <c r="K58" i="47"/>
  <c r="K53" i="47"/>
  <c r="K17" i="47"/>
  <c r="K42" i="47"/>
  <c r="K65" i="47"/>
  <c r="K71" i="47"/>
  <c r="K7" i="47"/>
  <c r="K41" i="47"/>
  <c r="K62" i="47"/>
  <c r="K29" i="47"/>
  <c r="K19" i="47"/>
  <c r="K70" i="47"/>
  <c r="K38" i="47"/>
  <c r="K34" i="47"/>
  <c r="K68" i="47"/>
  <c r="K44" i="47"/>
  <c r="K35" i="47"/>
  <c r="K33" i="47"/>
  <c r="K14" i="47"/>
  <c r="K64" i="47"/>
  <c r="K63" i="47"/>
  <c r="K51" i="47"/>
  <c r="K24" i="47"/>
  <c r="K73" i="47"/>
  <c r="K48" i="47"/>
  <c r="K66" i="47"/>
  <c r="K25" i="47"/>
  <c r="K20" i="47"/>
  <c r="K59" i="47"/>
  <c r="K36" i="47"/>
  <c r="K60" i="47"/>
  <c r="K18" i="47"/>
  <c r="K21" i="47"/>
  <c r="K54" i="47"/>
  <c r="K43" i="47"/>
  <c r="K15" i="47"/>
  <c r="K27" i="47"/>
  <c r="K39" i="47"/>
  <c r="K47" i="47"/>
  <c r="K37" i="47"/>
  <c r="K46" i="47"/>
  <c r="K52" i="47"/>
  <c r="K12" i="47"/>
  <c r="K28" i="47"/>
  <c r="K56" i="47"/>
  <c r="K30" i="47"/>
  <c r="K72" i="47"/>
  <c r="K5" i="47"/>
  <c r="K67" i="47"/>
  <c r="K69" i="47"/>
  <c r="K49" i="47"/>
  <c r="K23" i="47"/>
  <c r="K4" i="47"/>
  <c r="K22" i="47"/>
  <c r="K10" i="47"/>
  <c r="K45" i="47"/>
  <c r="K9" i="47"/>
  <c r="K57" i="47"/>
  <c r="K50" i="47"/>
  <c r="K16" i="47"/>
  <c r="E47" i="47" l="1"/>
  <c r="E39" i="47"/>
  <c r="E30" i="47"/>
  <c r="E22" i="47"/>
  <c r="E14" i="47"/>
  <c r="E46" i="47"/>
  <c r="E38" i="47"/>
  <c r="E29" i="47"/>
  <c r="E21" i="47"/>
  <c r="E13" i="47"/>
  <c r="E45" i="47"/>
  <c r="E36" i="47"/>
  <c r="E28" i="47"/>
  <c r="E20" i="47"/>
  <c r="E12" i="47"/>
  <c r="E44" i="47"/>
  <c r="E35" i="47"/>
  <c r="E27" i="47"/>
  <c r="E19" i="47"/>
  <c r="E9" i="47"/>
  <c r="E43" i="47"/>
  <c r="E34" i="47"/>
  <c r="E26" i="47"/>
  <c r="E18" i="47"/>
  <c r="E8" i="47"/>
  <c r="E42" i="47"/>
  <c r="E33" i="47"/>
  <c r="E25" i="47"/>
  <c r="E17" i="47"/>
  <c r="E7" i="47"/>
  <c r="E49" i="47"/>
  <c r="E41" i="47"/>
  <c r="E32" i="47"/>
  <c r="E24" i="47"/>
  <c r="E16" i="47"/>
  <c r="E6" i="47"/>
  <c r="E4" i="47"/>
  <c r="E48" i="47"/>
  <c r="E40" i="47"/>
  <c r="E31" i="47"/>
  <c r="E23" i="47"/>
  <c r="E15" i="47"/>
  <c r="E5" i="47"/>
  <c r="E51" i="47"/>
  <c r="E50" i="47"/>
  <c r="E37" i="47"/>
  <c r="E10" i="47"/>
  <c r="F75" i="44"/>
  <c r="A73" i="47" s="1"/>
  <c r="F71" i="44"/>
  <c r="A72" i="47" s="1"/>
  <c r="F70" i="44"/>
  <c r="A71" i="47" s="1"/>
  <c r="F69" i="44"/>
  <c r="A70" i="47" s="1"/>
  <c r="F48" i="44"/>
  <c r="A49" i="47" s="1"/>
  <c r="K11" i="47"/>
  <c r="F55" i="44" l="1"/>
  <c r="A56" i="47" s="1"/>
  <c r="F54" i="44"/>
  <c r="A55" i="47" s="1"/>
  <c r="F58" i="44"/>
  <c r="A59" i="47" s="1"/>
  <c r="F57" i="44"/>
  <c r="A58" i="47" s="1"/>
  <c r="F56" i="44"/>
  <c r="A57" i="47" s="1"/>
  <c r="F36" i="44"/>
  <c r="A37" i="47" s="1"/>
  <c r="F25" i="44"/>
  <c r="A26" i="47" s="1"/>
  <c r="F24" i="44"/>
  <c r="A25" i="47" s="1"/>
  <c r="F68" i="44"/>
  <c r="A69" i="47" s="1"/>
  <c r="F67" i="44"/>
  <c r="A68" i="47" s="1"/>
  <c r="F59" i="44"/>
  <c r="A60" i="47" s="1"/>
  <c r="F16" i="44" l="1"/>
  <c r="A17" i="47" s="1"/>
  <c r="F53" i="44" l="1"/>
  <c r="A54" i="47" s="1"/>
  <c r="F8" i="44"/>
  <c r="A9" i="47" s="1"/>
  <c r="F51" i="44" l="1"/>
  <c r="A52" i="47" s="1"/>
  <c r="F41" i="44"/>
  <c r="A42" i="47" s="1"/>
  <c r="F40" i="44"/>
  <c r="A41" i="47" s="1"/>
  <c r="F34" i="44"/>
  <c r="A35" i="47" s="1"/>
  <c r="F33" i="44"/>
  <c r="A34" i="47" s="1"/>
  <c r="F31" i="44"/>
  <c r="A32" i="47" s="1"/>
  <c r="F14" i="44"/>
  <c r="A15" i="47" s="1"/>
  <c r="F12" i="44"/>
  <c r="A13" i="47" s="1"/>
  <c r="F66" i="44"/>
  <c r="A67" i="47" s="1"/>
  <c r="F65" i="44"/>
  <c r="A66" i="47" s="1"/>
  <c r="F64" i="44"/>
  <c r="A65" i="47" s="1"/>
  <c r="F61" i="44"/>
  <c r="A62" i="47" s="1"/>
  <c r="F62" i="44"/>
  <c r="A63" i="47" s="1"/>
  <c r="F63" i="44"/>
  <c r="A64" i="47" s="1"/>
  <c r="F52" i="44"/>
  <c r="A53" i="47" s="1"/>
  <c r="F47" i="44"/>
  <c r="A48" i="47" s="1"/>
  <c r="F46" i="44"/>
  <c r="A47" i="47" s="1"/>
  <c r="F43" i="44"/>
  <c r="A44" i="47" s="1"/>
  <c r="F42" i="44"/>
  <c r="A43" i="47" s="1"/>
  <c r="F38" i="44"/>
  <c r="A39" i="47" s="1"/>
  <c r="F39" i="44"/>
  <c r="A40" i="47" s="1"/>
  <c r="F35" i="44"/>
  <c r="A36" i="47" s="1"/>
  <c r="F29" i="44"/>
  <c r="A30" i="47" s="1"/>
  <c r="F30" i="44"/>
  <c r="A31" i="47" s="1"/>
  <c r="F32" i="44"/>
  <c r="A33" i="47" s="1"/>
  <c r="F27" i="44"/>
  <c r="A28" i="47" s="1"/>
  <c r="F28" i="44"/>
  <c r="A29" i="47" s="1"/>
  <c r="F37" i="44"/>
  <c r="A38" i="47" s="1"/>
  <c r="F49" i="44"/>
  <c r="A50" i="47" s="1"/>
  <c r="F26" i="44"/>
  <c r="A27" i="47" s="1"/>
  <c r="F22" i="44"/>
  <c r="A23" i="47" s="1"/>
  <c r="F21" i="44"/>
  <c r="A22" i="47" s="1"/>
  <c r="F17" i="44"/>
  <c r="A18" i="47" s="1"/>
  <c r="F18" i="44"/>
  <c r="A19" i="47" s="1"/>
  <c r="F19" i="44"/>
  <c r="A20" i="47" s="1"/>
  <c r="F20" i="44"/>
  <c r="A21" i="47" s="1"/>
  <c r="F13" i="44"/>
  <c r="A14" i="47" s="1"/>
  <c r="F15" i="44"/>
  <c r="A16" i="47" s="1"/>
  <c r="F10" i="44"/>
  <c r="A11" i="47" s="1"/>
  <c r="F11" i="44"/>
  <c r="A12" i="47" s="1"/>
  <c r="F9" i="44"/>
  <c r="A10" i="47" s="1"/>
  <c r="F4" i="44"/>
  <c r="A5" i="47" s="1"/>
  <c r="F5" i="44"/>
  <c r="A6" i="47" s="1"/>
  <c r="F6" i="44"/>
  <c r="A7" i="47" s="1"/>
  <c r="F7" i="44"/>
  <c r="A8" i="47" s="1"/>
</calcChain>
</file>

<file path=xl/sharedStrings.xml><?xml version="1.0" encoding="utf-8"?>
<sst xmlns="http://schemas.openxmlformats.org/spreadsheetml/2006/main" count="2457" uniqueCount="691">
  <si>
    <t>Втори цикъл на Директивата за наводненията в България - Каталог от мерки</t>
  </si>
  <si>
    <t>Пълните кодове на мерките се въвеждат в клетките, съответстващи на съответния клас на мярката според описаната по долу класификация.  
Различни варианти на мярката са обозначени със суфикс a, b, c и т.н.</t>
  </si>
  <si>
    <t>Неструктурни мерки, които нямат пряко влияние или въздействие върху околната среда.  Примерите включват политики за планиране, които ограничават устройството на територията в зони с риск от наводнения, или системи за предупреждение при наводнения.</t>
  </si>
  <si>
    <t>Природосъобразни решения, като залесяване нагоре по течението и управление на почвите, които не включват твърди инженерни решения или строителство.</t>
  </si>
  <si>
    <t>Комбинация от твърди и по-меки инженерни решения, като например създаването на полупостоянни водозадържащи зони при наводнения и влажни зони, които изискват например някои структурни елементи.</t>
  </si>
  <si>
    <t>Възможност за добавяне на зелени компоненти към съществуващите сиви структурни мерки, когато се извършва ремонт.  Примерите включват преустройство на диги и промени в правилата за експлоатация на язовирите и язовирните стени.</t>
  </si>
  <si>
    <t>Твърди инженерни мерки, които включват пряка намеса чрез изграждане на съоръжения, като диги или постоянни водозадържащи язовири.</t>
  </si>
  <si>
    <t>Стратегически подход за управление на риска от наводнения</t>
  </si>
  <si>
    <t>Тип мярка</t>
  </si>
  <si>
    <t>ЕС кодове на мярка</t>
  </si>
  <si>
    <t>Код на тип мярка в ПУРН2 - България</t>
  </si>
  <si>
    <t xml:space="preserve">Неструктурни мерки </t>
  </si>
  <si>
    <t xml:space="preserve"> Зелени мерки</t>
  </si>
  <si>
    <t>Сиво-зелени мерки</t>
  </si>
  <si>
    <t>Меки структурни мерки</t>
  </si>
  <si>
    <t>Сиви структурни мерки</t>
  </si>
  <si>
    <t>Контрол на устройството на територията и управление на земеползването</t>
  </si>
  <si>
    <t>Планиране на ново устройство на територията</t>
  </si>
  <si>
    <t>M21</t>
  </si>
  <si>
    <t>B1</t>
  </si>
  <si>
    <t>M21-B1: Планиране на земеползването и контрол на устройството на територията при ново строителство, включващо осигуряване на издръжливост и устойчивост.</t>
  </si>
  <si>
    <t>Преместване на съществуващи обекти</t>
  </si>
  <si>
    <t>M22</t>
  </si>
  <si>
    <t>B2</t>
  </si>
  <si>
    <t>Защита на имущество</t>
  </si>
  <si>
    <t>Резистентност на собствеността</t>
  </si>
  <si>
    <t>M23</t>
  </si>
  <si>
    <t>B3</t>
  </si>
  <si>
    <t>M23-B3: Съвременни методи за подобряване  на резистентността на жилищна и нежилищна собственост</t>
  </si>
  <si>
    <t>Устойчивост на собствеността</t>
  </si>
  <si>
    <t>B4</t>
  </si>
  <si>
    <t>M23-B4: Съвременни методи за подобряване  на устойчивостта на жилищна и нежилищна собственост срещу наводнения</t>
  </si>
  <si>
    <t>Защита на обекти, които са основни източници на замърсяване</t>
  </si>
  <si>
    <t>B5</t>
  </si>
  <si>
    <t>M23-B5: Модернизиране с цел повишаване на устойчивостта и резистентността на обекти, представляващи потенциални основни източници на замърсяване и на критична инфраструктура.</t>
  </si>
  <si>
    <t>Намаляване на оттока надолу по течението</t>
  </si>
  <si>
    <t>Отбивен канал (отклонява част от високите води към друг подводосбор)</t>
  </si>
  <si>
    <t>M31, M32</t>
  </si>
  <si>
    <t>B6</t>
  </si>
  <si>
    <t>M31-B6a: Отбивни канали за отклоняване на водни количества в местности с налични значими елементи на зелена инфраструктура, съвместно със смекчаване на всякакви въздействия по РДВ.</t>
  </si>
  <si>
    <t>M32-B6b: Облицовани призматични канали (корекции) за отклоняване на води без елементи на зелената инфраструктура.</t>
  </si>
  <si>
    <t>Вътрешно водозадържане/ ретензия (водите се задържат временно в речното корито и в прилежащата заливна низина)</t>
  </si>
  <si>
    <t>B7</t>
  </si>
  <si>
    <t>M31-B7a: Задържане на водни обеми (ретензия) в основното корито и/или заливната низина, без да е необходима структурна намеса в речното легло.</t>
  </si>
  <si>
    <t>M31-B7b: Задържане на водни обеми (ретензия) в основното корито и/или, чрез напречни и надлъжни хидротехнически съоръжения или изпомпване, позволяващи контрол на водните количества или водните нива.
M31-B7c: Малки хидротехнически съоръжения, под формата на воропропускиливи баражи в коритото на реката при корита предразположени към внезапни (поройни) наводнения.</t>
  </si>
  <si>
    <t>Външно водозадържане/ретензия (водите се отклоняват от коритото и се задържат в отделна зона, която може да е част от заливната низина)</t>
  </si>
  <si>
    <t>B8</t>
  </si>
  <si>
    <t>M31-B8a: Задържане на водни обеми (ретензия) в заливната равнина, без да е необходима структурна намеса в речното легло.
M31-B8b: Временно наводняване на земеделски площи без необходимост от контролни съоръжения.</t>
  </si>
  <si>
    <t xml:space="preserve">M31-B8c: Задържане на водни обеми в заливната равнина, чрез напречни и надлъжни хидротехнически съоръжения или изпомпване, позволяващи контрол на водните количества или водните нива. Мярката включва изгпълнение на нови насипни съоръжения за осигуряване на ретензионни обеми в заливните равнини. 
M31-B8d: Временно наводняване на земеделски площи чрез изграждане на надлъжни хидротехнически съоръжения или изпомпване за контрол на водните количества или нива. </t>
  </si>
  <si>
    <t>Язовири с комплексно предназначение</t>
  </si>
  <si>
    <t>M32</t>
  </si>
  <si>
    <t>B9</t>
  </si>
  <si>
    <t>M32-B9a: Основно обновяване или ремонт на съществуващ язовир с цел осигуряване на защита от наводнения .
M32-B9b: Реконструкция на съществуващ язовир  с цел осигуряване на защита от наводнения (увеличаване на ретензионния обем или модификация на преливника).
M32-B9c: Промени в правилата за експлоатация на съществуващ язовир.</t>
  </si>
  <si>
    <t>M32-B9d: Изграждане на нов/и язовир/и, без принос към конкретни екологични цели.</t>
  </si>
  <si>
    <t>Естествено водозадържане (в селскостопански райони)</t>
  </si>
  <si>
    <t>M31</t>
  </si>
  <si>
    <t>B10</t>
  </si>
  <si>
    <t>M31-B10a: Залесяване и лесоустройство в гореразположените водосбори
M31-B10b: Природосъобразни водозадържащи елементи, разпределени по целия водосбор.</t>
  </si>
  <si>
    <t>Естествена инфилтрация на водите (в селскостопански райони)</t>
  </si>
  <si>
    <t>B11</t>
  </si>
  <si>
    <t>M31-B11: Управление на оттока чрез промени в управление на земите и  мелиоративните практики с оглед подобряване състоянието на почвите в земеделски райони</t>
  </si>
  <si>
    <t>Зони за водозадържане  чрез устойчиви отводнителни системи (УОС) в урбанизирани райони</t>
  </si>
  <si>
    <t>M34</t>
  </si>
  <si>
    <t>B12</t>
  </si>
  <si>
    <t>M34-B12: Елементи на УОС за намаляване на пика на високите води.</t>
  </si>
  <si>
    <t>Зони за инфилтрация чрез устойчиви отводнителни системи (УОС) в урбанизирани райони</t>
  </si>
  <si>
    <t>B13</t>
  </si>
  <si>
    <t>M34-B13: Управление на земеползването в урбанизирани райони и модернизиране на УОС с цел увеличаване на инфилтрацията в почвите.</t>
  </si>
  <si>
    <t>Увеличаване на проводимостта</t>
  </si>
  <si>
    <t>M33</t>
  </si>
  <si>
    <t>B14</t>
  </si>
  <si>
    <t>M33-B14a: Отстраняване на тиня, наноси и на запушвания на речните легла.</t>
  </si>
  <si>
    <t>M33-B14b: Драгиране и удълбочаване на участъци от реки и дерета за понижаване нивото на речно дъното .</t>
  </si>
  <si>
    <t>Разширяване/уголемяване на речното легло</t>
  </si>
  <si>
    <t>B15</t>
  </si>
  <si>
    <t>M33-B15a: Подходи за възстановяване на речни легла.</t>
  </si>
  <si>
    <t>M33-B15b: Подобряване проводимостта на облицовани или необлицовани корекции на реки и дерета.
M33-B15c: Поддържане на растителността в речни корита и коридори.
M33-B15d: Подмяна на мостове и съоръжения за преминаване през реки, които ограничават проводимостта водят до подприщване.</t>
  </si>
  <si>
    <t>M33-B15e: Изграждане на нови корекции с бетонна или друга облицовка.</t>
  </si>
  <si>
    <t>Облекчителен канал (нов канал)</t>
  </si>
  <si>
    <t>B16</t>
  </si>
  <si>
    <t>M33-B16: Облекчителен канал за отклоняване на водни количества от или около зоните с риск , включително допълнителни канали в рамките на крайречния коридор.</t>
  </si>
  <si>
    <t>Осигуряване на пространство за реката (отдалечаване на защитните съоръжения от брега; премахване на препятствия)</t>
  </si>
  <si>
    <t>B17</t>
  </si>
  <si>
    <t>M31-B17: Възстановяване на връзката със заливните равнини за повишаване на проводимостта чрез премахване на надлъжни защитни съоръжения или отдалечаването им от брега (включително временно наводняване на земеделски земи).</t>
  </si>
  <si>
    <t>Изпомпване</t>
  </si>
  <si>
    <t>M33, M34</t>
  </si>
  <si>
    <t>B18</t>
  </si>
  <si>
    <t>M34-B18a: Обновяване на съществуващи помпи за управление на градски повърхностни води чрез захранване от възобновяеми енергийни източници.</t>
  </si>
  <si>
    <t>M34-B18b: 
Изпомпване на води при управлението на градски повърхностни води.</t>
  </si>
  <si>
    <t>Отводнителни канали за повърхностни води (в урбанизирани  райони)</t>
  </si>
  <si>
    <t>B19</t>
  </si>
  <si>
    <t>M34-B19a: Отводнителни канали за отвеждане на повърхностни води като компонент на мрежа от УОС.</t>
  </si>
  <si>
    <t>M34-B19b: Реконструкция на водостоци или тръбни участъци на отводнителните мрежи.</t>
  </si>
  <si>
    <t>M34-B19c: Изграждане на нови корекции с бетонна или друга облицовка.</t>
  </si>
  <si>
    <t>Канализационни системи (в урбанизирани  райони)</t>
  </si>
  <si>
    <t>B20</t>
  </si>
  <si>
    <t>M34-B20: Изграждане на нови и реконструкция на съществуващи канализационни системи.</t>
  </si>
  <si>
    <t>Защита: На сушата</t>
  </si>
  <si>
    <t>Защитни стени, насипни съоръжения или диги (може да включва подвижни затворни/ контролни органи)</t>
  </si>
  <si>
    <t>B21</t>
  </si>
  <si>
    <t>M33-B21: Изграждане на нови защитни стени или диги, включително подвижни контролни органи, ако е необходимо.</t>
  </si>
  <si>
    <t>Подобрения по съществуваща защитна стена/насипно съоръжение/дига</t>
  </si>
  <si>
    <t>B22</t>
  </si>
  <si>
    <t>M33-B22a: Рехабилитация или надграждане на съществуващи защитни стени или диги с допълнителни елементи на зелена инфраструктура.</t>
  </si>
  <si>
    <t>M33-B22b: Рехабилитация или надграждане на съществуващи защитни стени или диги без допълнителни елементи на зелена инфраструктура.</t>
  </si>
  <si>
    <t>Разглобяеми защитни съоръжения с постоянни фундаменти</t>
  </si>
  <si>
    <t>B23</t>
  </si>
  <si>
    <t>M33-B23: Разглобяеми защити срещу наводнения (с постоянни основи)</t>
  </si>
  <si>
    <t>Временни елементи за защита от наводнения без постоянни фундаменти</t>
  </si>
  <si>
    <t>B24</t>
  </si>
  <si>
    <t>M33-B24: Временни елементи за защита от наводнения без постоянни фундаменти</t>
  </si>
  <si>
    <t>Защита: Устие</t>
  </si>
  <si>
    <t>Преграда или бараж</t>
  </si>
  <si>
    <t>B25</t>
  </si>
  <si>
    <t>M33-B25a: Нова защитна преграда или бараж за задържане на високите морски нива.
M33-B25b: Обновяване  или реконструкция на съществуваща защитна преграда или бараж за задържане на високите морски нива.</t>
  </si>
  <si>
    <t>Защита: Крайбрежие/устие</t>
  </si>
  <si>
    <t>Защитна стена, насипно съоръжение или дига</t>
  </si>
  <si>
    <t>B26</t>
  </si>
  <si>
    <t>M33-B26: Нови защитни стени или диги, включително подвижни затворни/контролни органи или клапи, ако е необходимо.</t>
  </si>
  <si>
    <t>Подобряване на съществуваща защитна стена/насипно съоръжение или дига</t>
  </si>
  <si>
    <t>B27</t>
  </si>
  <si>
    <t>M33-B27a: Обновяване  или надграждане на съществуващи защитни стени или диги с допълнителни елементи на зелена инфраструктура.</t>
  </si>
  <si>
    <t>M33-B27b: Обновяване или надграждане на съществуващи защитни стени или диги без елементи на зелена инфраструктура.</t>
  </si>
  <si>
    <t>Защита: Крайбрежие</t>
  </si>
  <si>
    <t>Плажозащитни буни</t>
  </si>
  <si>
    <t>B28</t>
  </si>
  <si>
    <t>M33-B28: Буни с допълнително изкуствено подхранване с пясък в зоната на отмиване след съоръжението по посока на надлъжно-бреговото течение.</t>
  </si>
  <si>
    <t>Плажозащитни и брегозащитни вълноломи и/или молове</t>
  </si>
  <si>
    <t>B29</t>
  </si>
  <si>
    <t>M33-B29: Надводни или подводни вълноломи и/или молове</t>
  </si>
  <si>
    <t>Подхранване с пясък (управление на плажната ивица)</t>
  </si>
  <si>
    <t>B30</t>
  </si>
  <si>
    <t>M33-B30: Подхранване с пясъчен материал от местен източник</t>
  </si>
  <si>
    <t>Рециклиране (управление на плажната ивица)</t>
  </si>
  <si>
    <t>B31</t>
  </si>
  <si>
    <t>M33-B31: Рециклиран пясъчен материал от същата крайбрежна зона</t>
  </si>
  <si>
    <t>Естествена брегозащита (например пясъчни дюни)</t>
  </si>
  <si>
    <t>B32</t>
  </si>
  <si>
    <t>M33-B32: Възстановяване на естествени пясъчни дюни чрез тяхното залесяване и ограждане</t>
  </si>
  <si>
    <t>Естествена вълно защита (например крайбрежно озеленяване)</t>
  </si>
  <si>
    <t>B33</t>
  </si>
  <si>
    <t>M33-B33: Засаждане на растителни видове, типични за крайбрежната зона</t>
  </si>
  <si>
    <t>Управление на извънредни ситуации</t>
  </si>
  <si>
    <t>Прогнозиране на наводнения и предупреждение</t>
  </si>
  <si>
    <t>M41</t>
  </si>
  <si>
    <t>B34</t>
  </si>
  <si>
    <t>M41-B34: Прогнозиране на наводнения и системи за ранно предупреждение.</t>
  </si>
  <si>
    <t>Планиране и реакция при извънредни ситуации</t>
  </si>
  <si>
    <t>M42</t>
  </si>
  <si>
    <t>B35</t>
  </si>
  <si>
    <t>M42-B35: Планове за действие при извънредни ситуации.</t>
  </si>
  <si>
    <t>Обществена осведоменост и реакция</t>
  </si>
  <si>
    <t>M43</t>
  </si>
  <si>
    <t>B36</t>
  </si>
  <si>
    <t>M43-B36: Обществена осведоменост.</t>
  </si>
  <si>
    <t>Планове за действие при извънредни ситуации на стопански субекти</t>
  </si>
  <si>
    <t>M44</t>
  </si>
  <si>
    <t>B37</t>
  </si>
  <si>
    <t>M44-B37: Планове за действие при извънредни ситуации на стопански субекти.</t>
  </si>
  <si>
    <t>Възстановяване след наводнения</t>
  </si>
  <si>
    <t>M51, M52</t>
  </si>
  <si>
    <t>B38</t>
  </si>
  <si>
    <t>M51-B38a: Планиране на дейности по възстановяване след наводнения и утвърждаване на финансови механизми.
M52-B38b: Планиране на дейности по възстановяване и почистване на околната среда, включително с оглед опасни материали и замърсяване.</t>
  </si>
  <si>
    <t>Застраховане</t>
  </si>
  <si>
    <t>M53</t>
  </si>
  <si>
    <t>B39</t>
  </si>
  <si>
    <t>M53-B39: Частно и публично застраховане.</t>
  </si>
  <si>
    <t>B40</t>
  </si>
  <si>
    <t>M53-B40b: Изпомпване на води за управление на водните нива посредством мобилни помпи.</t>
  </si>
  <si>
    <t>M53-B40a: Изпомпване на води за управление на водните нива посредством постоянни отводнителни помпени станции.</t>
  </si>
  <si>
    <t>Повишаване на институционалния капацитет</t>
  </si>
  <si>
    <t>Научни и научно-приложни изследвания и проучвания</t>
  </si>
  <si>
    <t>M61</t>
  </si>
  <si>
    <t>B41</t>
  </si>
  <si>
    <t>Законодателни, правни и регулаторни инициативи</t>
  </si>
  <si>
    <t>B42</t>
  </si>
  <si>
    <t>Кодове на ЕС за докладване в WISE.
N.B. всички мерки за управление на риска от наводнения допринасят за адаптирането към изменението на климата</t>
  </si>
  <si>
    <t>Категория на моделите на риска за източник-път-рецептор и заплаха-уязвимост-експозиция, на които отговаря мярката.</t>
  </si>
  <si>
    <t>Разходите не включват коефициента на факторните показатели в отговор на местната сложност там, където ще бъде приложена мярката.</t>
  </si>
  <si>
    <r>
      <rPr>
        <b/>
        <sz val="9"/>
        <rFont val="Calibri"/>
        <family val="2"/>
      </rPr>
      <t>кратък</t>
    </r>
    <r>
      <rPr>
        <sz val="9"/>
        <rFont val="Calibri"/>
        <family val="2"/>
      </rPr>
      <t xml:space="preserve">&lt;1 година,
</t>
    </r>
    <r>
      <rPr>
        <b/>
        <sz val="9"/>
        <rFont val="Calibri"/>
        <family val="2"/>
      </rPr>
      <t xml:space="preserve">среден </t>
    </r>
    <r>
      <rPr>
        <sz val="9"/>
        <rFont val="Calibri"/>
        <family val="2"/>
      </rPr>
      <t xml:space="preserve">1 &lt; 5 години, 
</t>
    </r>
    <r>
      <rPr>
        <b/>
        <sz val="9"/>
        <rFont val="Calibri"/>
        <family val="2"/>
      </rPr>
      <t>дълъг</t>
    </r>
    <r>
      <rPr>
        <sz val="9"/>
        <rFont val="Calibri"/>
        <family val="2"/>
      </rPr>
      <t xml:space="preserve"> &gt; 5 години</t>
    </r>
  </si>
  <si>
    <r>
      <rPr>
        <b/>
        <sz val="9"/>
        <rFont val="Calibri"/>
        <family val="2"/>
      </rPr>
      <t>малък</t>
    </r>
    <r>
      <rPr>
        <sz val="9"/>
        <rFont val="Calibri"/>
        <family val="2"/>
      </rPr>
      <t xml:space="preserve"> = наводнена клетка или локализирана мярка
</t>
    </r>
    <r>
      <rPr>
        <b/>
        <sz val="9"/>
        <rFont val="Calibri"/>
        <family val="2"/>
      </rPr>
      <t>среден</t>
    </r>
    <r>
      <rPr>
        <sz val="9"/>
        <rFont val="Calibri"/>
        <family val="2"/>
      </rPr>
      <t xml:space="preserve"> = 5 &lt; 15 км,
</t>
    </r>
    <r>
      <rPr>
        <b/>
        <sz val="9"/>
        <rFont val="Calibri"/>
        <family val="2"/>
      </rPr>
      <t xml:space="preserve">голям </t>
    </r>
    <r>
      <rPr>
        <sz val="9"/>
        <rFont val="Calibri"/>
        <family val="2"/>
      </rPr>
      <t xml:space="preserve">= ниво водосбор
</t>
    </r>
    <r>
      <rPr>
        <b/>
        <sz val="9"/>
        <rFont val="Calibri"/>
        <family val="2"/>
      </rPr>
      <t>национален</t>
    </r>
    <r>
      <rPr>
        <sz val="9"/>
        <rFont val="Calibri"/>
        <family val="2"/>
      </rPr>
      <t xml:space="preserve"> = политическа мярка</t>
    </r>
  </si>
  <si>
    <r>
      <rPr>
        <b/>
        <sz val="9"/>
        <rFont val="Calibri"/>
        <family val="2"/>
      </rPr>
      <t>малък</t>
    </r>
    <r>
      <rPr>
        <sz val="9"/>
        <rFont val="Calibri"/>
        <family val="2"/>
      </rPr>
      <t xml:space="preserve"> = наводнена клетка,
</t>
    </r>
    <r>
      <rPr>
        <b/>
        <sz val="9"/>
        <rFont val="Calibri"/>
        <family val="2"/>
      </rPr>
      <t>среден</t>
    </r>
    <r>
      <rPr>
        <sz val="9"/>
        <rFont val="Calibri"/>
        <family val="2"/>
      </rPr>
      <t xml:space="preserve"> = урбанизирана зона,
</t>
    </r>
    <r>
      <rPr>
        <b/>
        <sz val="9"/>
        <rFont val="Calibri"/>
        <family val="2"/>
      </rPr>
      <t xml:space="preserve">голям </t>
    </r>
    <r>
      <rPr>
        <sz val="9"/>
        <rFont val="Calibri"/>
        <family val="2"/>
      </rPr>
      <t xml:space="preserve">= няколко урбанизирани зони или водосбор
</t>
    </r>
    <r>
      <rPr>
        <b/>
        <sz val="9"/>
        <rFont val="Calibri"/>
        <family val="2"/>
      </rPr>
      <t>национален</t>
    </r>
    <r>
      <rPr>
        <sz val="9"/>
        <rFont val="Calibri"/>
        <family val="2"/>
      </rPr>
      <t xml:space="preserve"> = политическа мярка</t>
    </r>
  </si>
  <si>
    <r>
      <rPr>
        <b/>
        <sz val="9"/>
        <rFont val="Calibri"/>
        <family val="2"/>
      </rPr>
      <t>частична</t>
    </r>
    <r>
      <rPr>
        <sz val="9"/>
        <rFont val="Calibri"/>
        <family val="2"/>
      </rPr>
      <t xml:space="preserve"> = обикновено не достига стандарт на защита при 1% годишна обезпеченост,
</t>
    </r>
    <r>
      <rPr>
        <b/>
        <sz val="9"/>
        <rFont val="Calibri"/>
        <family val="2"/>
      </rPr>
      <t>зависи</t>
    </r>
    <r>
      <rPr>
        <sz val="9"/>
        <rFont val="Calibri"/>
        <family val="2"/>
      </rPr>
      <t xml:space="preserve"> от местоположението и мащаба на мярката,
</t>
    </r>
    <r>
      <rPr>
        <b/>
        <sz val="9"/>
        <rFont val="Calibri"/>
        <family val="2"/>
      </rPr>
      <t>пълна</t>
    </r>
    <r>
      <rPr>
        <sz val="9"/>
        <rFont val="Calibri"/>
        <family val="2"/>
      </rPr>
      <t xml:space="preserve"> = обикновено достига до стандарт на защита при 1% годишна обезпеченост</t>
    </r>
  </si>
  <si>
    <t>Показатели и резултати от мярката за мониторинг на изпълнението.  Това не са показатели за произтеклата полза.</t>
  </si>
  <si>
    <r>
      <t xml:space="preserve">Възможности за множество ползи
</t>
    </r>
    <r>
      <rPr>
        <sz val="9"/>
        <rFont val="Calibri"/>
        <family val="2"/>
        <scheme val="minor"/>
      </rPr>
      <t>0 = няма такава възможност 
3 = значителна възможност</t>
    </r>
  </si>
  <si>
    <r>
      <t xml:space="preserve">Типични въздействия по Рамковата директива за водите
</t>
    </r>
    <r>
      <rPr>
        <sz val="11"/>
        <rFont val="Calibri"/>
        <family val="2"/>
      </rPr>
      <t>++ винаги положителни, + понякога положителни, o не оказва въздействие, - понякога отрицателни, -- винаги отрицателни</t>
    </r>
  </si>
  <si>
    <t>Стратегия</t>
  </si>
  <si>
    <t xml:space="preserve">Аспект от управлението на риска от наводнения </t>
  </si>
  <si>
    <t>ЕС код на мярка</t>
  </si>
  <si>
    <t>Код на мярка в ПУРН2 - България</t>
  </si>
  <si>
    <t>Кореспондиращи кодове на мерки в ПУРН1</t>
  </si>
  <si>
    <t>Вариант на мярката</t>
  </si>
  <si>
    <t>Резултат от мярката</t>
  </si>
  <si>
    <t>Описание на мярката</t>
  </si>
  <si>
    <t>Категория "зелена - сива"</t>
  </si>
  <si>
    <t>Източници, механизми и характеристики на наводнението</t>
  </si>
  <si>
    <t>Принос към управлението на риска от наводнения</t>
  </si>
  <si>
    <t>Разходи (лв.)</t>
  </si>
  <si>
    <t xml:space="preserve">Времеви хоризонт до пълно развитие </t>
  </si>
  <si>
    <t>Примерен експлоатационен живот (или честота или подмяна)</t>
  </si>
  <si>
    <r>
      <t xml:space="preserve">Капацитет за адаптиране на мярката към </t>
    </r>
    <r>
      <rPr>
        <b/>
        <sz val="11"/>
        <rFont val="Calibri"/>
        <family val="2"/>
        <scheme val="minor"/>
      </rPr>
      <t>бъдещи климатични промени</t>
    </r>
  </si>
  <si>
    <t xml:space="preserve">Мащаб на мярката </t>
  </si>
  <si>
    <t>Мащаб на ползите</t>
  </si>
  <si>
    <t>Степен на защита</t>
  </si>
  <si>
    <t>Показатели и резултати от мярката [предлага се да бъде съгласувано с управляващия орган]</t>
  </si>
  <si>
    <t>Рибарство</t>
  </si>
  <si>
    <t>Създаване на местообитания</t>
  </si>
  <si>
    <t>Подобрена съгласуваност и свързаност на мрежата "Натура 2000"</t>
  </si>
  <si>
    <t>Управление на седиментите</t>
  </si>
  <si>
    <t>Повторно свързване на заливни низини и влажни зони</t>
  </si>
  <si>
    <t>Водни ресурси</t>
  </si>
  <si>
    <t>Улавяне на въглерод</t>
  </si>
  <si>
    <t>Смекчаване на въздействието на климата върху уязвимите екосистеми</t>
  </si>
  <si>
    <t>Хидроморфологични</t>
  </si>
  <si>
    <t>Химични</t>
  </si>
  <si>
    <t>Биологични</t>
  </si>
  <si>
    <t>Типични смекчаващи мерки</t>
  </si>
  <si>
    <t>Вероятност за задействане на чл. 4.7</t>
  </si>
  <si>
    <t>Предотвратяване</t>
  </si>
  <si>
    <t>M21-B1</t>
  </si>
  <si>
    <r>
      <t>PRE14-REAC15
PRE18-REAC19
P</t>
    </r>
    <r>
      <rPr>
        <sz val="11"/>
        <rFont val="Calibri"/>
        <family val="2"/>
      </rPr>
      <t>RE19-REAC20
PRE20-REAC21
PRE22-REAC23</t>
    </r>
    <r>
      <rPr>
        <sz val="11"/>
        <rFont val="Calibri"/>
        <family val="2"/>
        <charset val="204"/>
      </rPr>
      <t xml:space="preserve">
PRE23-PRO5-REAC24
PRE25-REAC26
PRE26-REAC27
PRE28-REAC29
PRO13-REAC41
PREP4-REAC51
PREP6-REAC53
PRE73-REAC148
</t>
    </r>
    <r>
      <rPr>
        <sz val="11"/>
        <rFont val="Calibri"/>
        <family val="2"/>
      </rPr>
      <t>PRE72-PRO57-REAC144</t>
    </r>
  </si>
  <si>
    <t>Избягване на бъдещо увеличение на експозицията спрямо заплаха</t>
  </si>
  <si>
    <t>Координиране на концепциите и схемите за пространствено развитие на национално, регионално ниво и устройствените планове на местно ниво, чрез въвеждане/актуализация на норми/насоки за земеползване в райони, застрашени от наводнения. Разработване на ръководства за добри технически практики по прилагане и поддръжка на отводнителни системи. Критерии и разпоредби за строителство в зоната на наводнение (например актуализиране на стандартите за проектиране на строежи в зоната на наводнение).  Осигуряване на земя за изграждане на евентуални бъдещи съоръжения за защита от наводнения (например за адаптиране към прогнозно бъдещо изменението на климата или в случай че текущата несигурност е твърде висока, за да оправдае инвестиции към настоящия момент).</t>
  </si>
  <si>
    <t>Всички</t>
  </si>
  <si>
    <t>Експозиция (рецептор)</t>
  </si>
  <si>
    <t>Неприложимо</t>
  </si>
  <si>
    <t>Среден</t>
  </si>
  <si>
    <t>Политиките за планиране на земеползването и за контрол на устройството на територията следва да вземат предвид бъдещите заплахи от изменението на климата.  Редовен преглед и актуализиране на картите на заплахата, необходимо да се гарантира, че мярката се адаптира към изменението на климата.</t>
  </si>
  <si>
    <t>Национален</t>
  </si>
  <si>
    <t>Пълна</t>
  </si>
  <si>
    <t>Брой издадени разрешения за строеж в райони с риск от наводнения.</t>
  </si>
  <si>
    <t>o</t>
  </si>
  <si>
    <t>Малко вероятно</t>
  </si>
  <si>
    <t>PRE24-REAC25</t>
  </si>
  <si>
    <t>M22-B2: Административна и/или законодателна процедура за преместване на съществуващи обекти</t>
  </si>
  <si>
    <t>Предотвратяване на експозицията спрямо заплаха от наводнения.</t>
  </si>
  <si>
    <t>Стартиране на административна и законодателна процедура за преместване на съществуващи рецептори с цел намаляване на риска от наводнения, включително преместване на източници на замърсяване и критична инфраструктура.</t>
  </si>
  <si>
    <t>50 000 / единица собственост</t>
  </si>
  <si>
    <t>Експозицията спрямо заплахата от наводнения ще се увеличава с изменението на климата.  В бъдеще собствеността и съоръженията, които са допустими за преместване, може да се увеличат.</t>
  </si>
  <si>
    <t>Намаляване на броя на жилищната собственост, изложена на заплаха.</t>
  </si>
  <si>
    <t>PRE22-REAC23
PRO14-REAC42
PRO15-REAC43</t>
  </si>
  <si>
    <r>
      <t xml:space="preserve">M23-B3: </t>
    </r>
    <r>
      <rPr>
        <sz val="11"/>
        <rFont val="Calibri"/>
        <family val="2"/>
      </rPr>
      <t>Съвременни методи за</t>
    </r>
    <r>
      <rPr>
        <sz val="11"/>
        <rFont val="Calibri"/>
        <family val="2"/>
        <charset val="204"/>
      </rPr>
      <t xml:space="preserve"> подобряване  на резистентността на жилищна и нежилищна собственост</t>
    </r>
  </si>
  <si>
    <t>Защита на отделни недвижими имоти от заплахата от наводнения.</t>
  </si>
  <si>
    <t>Защита на отделни недвижими имоти чрез постоянни или временни прегради.</t>
  </si>
  <si>
    <t>Уязвимост и експозиция (рецептор)</t>
  </si>
  <si>
    <t>40 000 / ha урбанизирана площ</t>
  </si>
  <si>
    <t>Кратък</t>
  </si>
  <si>
    <t>зависи</t>
  </si>
  <si>
    <t>Програмите могат да бъдат разширявани, ако експозицията спрямо наводнения се увеличи с изменението на климата.  Обикновено има максимална дълбочина на наводнение, при която резистентността на отделните недвижими имоти е ефективна.</t>
  </si>
  <si>
    <t>Малък</t>
  </si>
  <si>
    <t>Брой недвижими имоти, предмет на мерки за резистентност при наводнения.</t>
  </si>
  <si>
    <t>PRO14-REAC42</t>
  </si>
  <si>
    <r>
      <t xml:space="preserve">M23-B4: </t>
    </r>
    <r>
      <rPr>
        <sz val="11"/>
        <rFont val="Calibri"/>
        <family val="2"/>
      </rPr>
      <t>Съвременни методи за п</t>
    </r>
    <r>
      <rPr>
        <sz val="11"/>
        <rFont val="Calibri"/>
        <family val="2"/>
        <charset val="204"/>
      </rPr>
      <t xml:space="preserve">одобряване  на </t>
    </r>
    <r>
      <rPr>
        <sz val="11"/>
        <rFont val="Calibri"/>
        <family val="2"/>
      </rPr>
      <t>устойчивостта</t>
    </r>
    <r>
      <rPr>
        <sz val="11"/>
        <rFont val="Calibri"/>
        <family val="2"/>
        <charset val="204"/>
      </rPr>
      <t xml:space="preserve"> на жилищна и нежилищна собственост </t>
    </r>
    <r>
      <rPr>
        <sz val="11"/>
        <rFont val="Calibri"/>
        <family val="2"/>
      </rPr>
      <t>срещу наводнения</t>
    </r>
  </si>
  <si>
    <r>
      <t xml:space="preserve">Подобрена </t>
    </r>
    <r>
      <rPr>
        <sz val="11"/>
        <rFont val="Calibri"/>
        <family val="2"/>
      </rPr>
      <t>устойчивост</t>
    </r>
    <r>
      <rPr>
        <sz val="11"/>
        <rFont val="Calibri"/>
        <family val="2"/>
        <charset val="204"/>
      </rPr>
      <t xml:space="preserve"> и намалена уязвимост спрямо заплаха.</t>
    </r>
  </si>
  <si>
    <r>
      <t xml:space="preserve">Мерки за подобряване </t>
    </r>
    <r>
      <rPr>
        <sz val="11"/>
        <rFont val="Calibri"/>
        <family val="2"/>
      </rPr>
      <t>устойчивостта</t>
    </r>
    <r>
      <rPr>
        <sz val="11"/>
        <rFont val="Calibri"/>
        <family val="2"/>
        <charset val="204"/>
      </rPr>
      <t xml:space="preserve"> на отделните недвижими имоти, които позволяват по-бързо възстановяване и почистване след наводнение.  Подходът не възпира </t>
    </r>
    <r>
      <rPr>
        <sz val="11"/>
        <rFont val="Calibri"/>
        <family val="2"/>
      </rPr>
      <t>навлизането</t>
    </r>
    <r>
      <rPr>
        <sz val="11"/>
        <rFont val="Calibri"/>
        <family val="2"/>
        <charset val="204"/>
      </rPr>
      <t xml:space="preserve"> на вода в недвижимия имот.  Примери за това са повдигнати електрически съоръжения, възвратни клапани към отводнителни канали и др.</t>
    </r>
  </si>
  <si>
    <t>100 000 / ha урбанизирана площ</t>
  </si>
  <si>
    <t>Програмите могат да бъдат разширявани, ако експозицията спрямо наводнения се увеличи с изменението на климата.  Обикновено има максимална дълбочина на наводнение, при която издръжливостта на отделните недвижими имоти е ефективна.</t>
  </si>
  <si>
    <t>Брой недвижими имоти, предмет на мерки за издръжливост при наводнения.</t>
  </si>
  <si>
    <t>PRE21-REAC22
PRO16-REAC44
PRO18-REAC46
PRE32-REAC47
PRE33-REAC48
PRE34-REAC49</t>
  </si>
  <si>
    <r>
      <t xml:space="preserve">M23-B5: Модернизиране </t>
    </r>
    <r>
      <rPr>
        <sz val="11"/>
        <rFont val="Calibri"/>
        <family val="2"/>
      </rPr>
      <t>с цел повишаване на</t>
    </r>
    <r>
      <rPr>
        <sz val="11"/>
        <rFont val="Calibri"/>
        <family val="2"/>
        <charset val="204"/>
      </rPr>
      <t xml:space="preserve"> устойчивостта и резистентността на </t>
    </r>
    <r>
      <rPr>
        <sz val="11"/>
        <rFont val="Calibri"/>
        <family val="2"/>
      </rPr>
      <t>обекти,</t>
    </r>
    <r>
      <rPr>
        <sz val="11"/>
        <rFont val="Calibri"/>
        <family val="2"/>
        <charset val="204"/>
      </rPr>
      <t xml:space="preserve"> </t>
    </r>
    <r>
      <rPr>
        <sz val="11"/>
        <rFont val="Calibri"/>
        <family val="2"/>
      </rPr>
      <t>представляващи потенциални</t>
    </r>
    <r>
      <rPr>
        <sz val="11"/>
        <rFont val="Calibri"/>
        <family val="2"/>
        <charset val="204"/>
      </rPr>
      <t xml:space="preserve"> основни източници на замърсяване и на критична инфраструктура.</t>
    </r>
  </si>
  <si>
    <t>Понижен риск от замърсяване в резултат на наводнения. Подобрена издръжливост на обществеността при наводнения.  Защита на съоръжения и мрежи на критичната инфраструктура.</t>
  </si>
  <si>
    <r>
      <t xml:space="preserve">Оценка на риска от наводнения за потенциални източници на замърсяване (Севесо обекти, мини, депа, промишлени комплекси и др.) и за критични инфраструктурни съоръжения и мрежи (всяка система, която е от съществено значение за осигуряване на жизненоважни икономически и социални функции: здравеопазване, храни, сигурност, транспорт, енергия, информационни системи, финансови услуги и др.).  С определени действия за осигуряване на защита от наводнения и </t>
    </r>
    <r>
      <rPr>
        <sz val="11"/>
        <rFont val="Calibri"/>
        <family val="2"/>
      </rPr>
      <t>устойчивост</t>
    </r>
    <r>
      <rPr>
        <sz val="11"/>
        <rFont val="Calibri"/>
        <family val="2"/>
        <charset val="204"/>
      </rPr>
      <t xml:space="preserve"> на зависимите елементи чрез вериги за доставки и вторични въздействия на наводненията върху по-широката общност.</t>
    </r>
  </si>
  <si>
    <t>500 000 на обект</t>
  </si>
  <si>
    <t>Кратък, среден</t>
  </si>
  <si>
    <t>Програмите могат да бъдат разширявани, ако експозицията спрямо наводнения се увеличи с изменението на климата.  Нивата на защита на критична инфраструктура и източници на замърсяване могат да бъдат увеличени с покачването на водните нива.</t>
  </si>
  <si>
    <t>Брой източници на замърсяване, предмет на мерки за издръжливост и резистентност.
Брой критични инфраструктурни съоръжения и дължина на мрежата, предмет на мерки за издръжливост и резистентност.</t>
  </si>
  <si>
    <t>++</t>
  </si>
  <si>
    <r>
      <t xml:space="preserve">Отбивен </t>
    </r>
    <r>
      <rPr>
        <b/>
        <sz val="11"/>
        <rFont val="Calibri"/>
        <family val="2"/>
      </rPr>
      <t>канал (отклонява част от високите води към друг подводосбор)</t>
    </r>
  </si>
  <si>
    <t>Защита</t>
  </si>
  <si>
    <t>PRE64-PRO49-RR27-REAC136</t>
  </si>
  <si>
    <r>
      <t xml:space="preserve">M31-B6a: Отбивни канали за отклоняване на водни количества в местности с налични </t>
    </r>
    <r>
      <rPr>
        <sz val="11"/>
        <rFont val="Calibri"/>
        <family val="2"/>
      </rPr>
      <t>значими</t>
    </r>
    <r>
      <rPr>
        <sz val="11"/>
        <rFont val="Calibri"/>
        <family val="2"/>
        <charset val="204"/>
      </rPr>
      <t xml:space="preserve"> елементи на зелена инфраструктура, съвместно със смекчаване на всякакви въздействия по РДВ.</t>
    </r>
  </si>
  <si>
    <r>
      <t>Намаляване на максималните водни нива чрез отклоняване на водни количества към други</t>
    </r>
    <r>
      <rPr>
        <sz val="11"/>
        <rFont val="Calibri"/>
        <family val="2"/>
      </rPr>
      <t xml:space="preserve"> подводосбори.</t>
    </r>
  </si>
  <si>
    <r>
      <t xml:space="preserve">Отбивни канали за отклоняване на водни количества, посредством свързване на различни водни тела в рамките на басейна. Този вариант на мярката предвижда използване компоненти на зелената инфраструктура, като влажни зони, крайречни местообитания, места за отдих, смекчаване на климатичните въздействия и множество други ползи, които се осигуряват чрез нея. Каналите могат да </t>
    </r>
    <r>
      <rPr>
        <sz val="11"/>
        <rFont val="Calibri"/>
        <family val="2"/>
      </rPr>
      <t xml:space="preserve">преминават през сушата или през </t>
    </r>
    <r>
      <rPr>
        <sz val="11"/>
        <rFont val="Calibri"/>
        <family val="2"/>
        <charset val="204"/>
      </rPr>
      <t>заливните низини без пряка връзка с</t>
    </r>
    <r>
      <rPr>
        <sz val="11"/>
        <rFont val="Calibri"/>
        <family val="2"/>
      </rPr>
      <t xml:space="preserve"> основните речни корита.</t>
    </r>
  </si>
  <si>
    <t>A11 – речно
A12 – дъждовно
A21 - естествено превишение
A22 - преливане през защитни съоръжения
А24 - блокиране/стеснение
A31 - внезапно наводнение</t>
  </si>
  <si>
    <t>Заплаха (източник и път)</t>
  </si>
  <si>
    <t>на 1 m канал:
700: 10 m широк
1000: 20 до 40 m широк</t>
  </si>
  <si>
    <t>Среден, дълъг</t>
  </si>
  <si>
    <t>&gt; 50 години</t>
  </si>
  <si>
    <t>Мярката може да бъде проектирана, така че да позволява бъдещо адаптиране за увеличаване на отклоненото водно течение.  Може да изисква смекчаване, за да се гарантира, че каналът за отклоняване на водни количества все още работи и осигурява допълнителни ползи, ако честотата на засушаване се увеличи или се промени режима на подземните води.</t>
  </si>
  <si>
    <t>Среден, голям</t>
  </si>
  <si>
    <t>Дължина (km) на отбивния канал.</t>
  </si>
  <si>
    <t>-</t>
  </si>
  <si>
    <t>*Технически мерки за улесняване на миграцията на рибите през естествен канал
*Управление на седименти
*Екологично оптимизирани водни течения през естествен канал</t>
  </si>
  <si>
    <t>Вероятно</t>
  </si>
  <si>
    <r>
      <t xml:space="preserve">Намаляване на максималните водни нива чрез отклоняване на водни количества към други </t>
    </r>
    <r>
      <rPr>
        <sz val="11"/>
        <rFont val="Calibri"/>
        <family val="2"/>
      </rPr>
      <t>подводосбори.</t>
    </r>
  </si>
  <si>
    <r>
      <t>Отбивни канали, свързващи различни водни тела в рамките на басейна (за отклоняване на водни количества или водни обеми). Този вариант на мярката предвижда изграждане на облицовани с бетон или друг материал канали, или необлицовани призматични  канали , но без допълнителни елементи на зелена инфраструктура. Каналите могат да</t>
    </r>
    <r>
      <rPr>
        <sz val="11"/>
        <rFont val="Calibri"/>
        <family val="2"/>
      </rPr>
      <t xml:space="preserve"> преминават през сушата или през</t>
    </r>
    <r>
      <rPr>
        <sz val="11"/>
        <rFont val="Calibri"/>
        <family val="2"/>
        <charset val="204"/>
      </rPr>
      <t xml:space="preserve"> заливните низини без пряка връзка с</t>
    </r>
    <r>
      <rPr>
        <sz val="11"/>
        <rFont val="Calibri"/>
        <family val="2"/>
      </rPr>
      <t xml:space="preserve"> основните речни корита.</t>
    </r>
  </si>
  <si>
    <t>Сива</t>
  </si>
  <si>
    <t>Мярката може да бъде проектирана, така че да позволява бъдещо адаптиране за увеличаване на отклоненото водно течение.  Може да изисква смекчаване, за да се гарантира, че каналът за отклоняване на водни количества все още работи, ако честотата на засушаване се увеличи или се промени режима на подземните води.</t>
  </si>
  <si>
    <t>--</t>
  </si>
  <si>
    <t>PRE5-PRO2-REAC6
PRE7-PRO3-REAC8
PRE12-PRO4-REAC13</t>
  </si>
  <si>
    <t>Задържане на водни обеми в речното корито и/или заливната низина с цел намаляване на водните количества и водните нива надолу по течението.</t>
  </si>
  <si>
    <t xml:space="preserve">Прилагане на природосъбразни решения, целящи забавяне/ретензия на високата вълна посредством увеличаване на съпротивлението на водното течение и респективно покачване на водните нива в коритото и заливната низина нагоре срещу течението от рисковите райони, </t>
  </si>
  <si>
    <t>Зелена</t>
  </si>
  <si>
    <t>Заплаха (източник)</t>
  </si>
  <si>
    <t>7500 / ha</t>
  </si>
  <si>
    <t>50 години</t>
  </si>
  <si>
    <t>Мярката може да бъде проектирана, така че да позволява бъдещо адаптиране за увеличаване на отклонените водни количества чрез изменения на мярката или чрез допълнителни мерки.</t>
  </si>
  <si>
    <t>Малък, среден</t>
  </si>
  <si>
    <t>Малък, среден, голям</t>
  </si>
  <si>
    <r>
      <t>Ретензиран обем (m</t>
    </r>
    <r>
      <rPr>
        <vertAlign val="superscript"/>
        <sz val="11"/>
        <rFont val="Calibri"/>
        <family val="2"/>
        <charset val="204"/>
      </rPr>
      <t>3</t>
    </r>
    <r>
      <rPr>
        <sz val="11"/>
        <rFont val="Calibri"/>
        <family val="2"/>
        <charset val="204"/>
      </rPr>
      <t>)</t>
    </r>
  </si>
  <si>
    <t>*Управление на седиментите</t>
  </si>
  <si>
    <t xml:space="preserve">PRE5-PRO2-REAC6
PRE8-REAC9
PRE9-REAC10
PRE12-PRO4-REAC13
PRE17-REAC18 </t>
  </si>
  <si>
    <t>M31-B7b: Задържане на водни обеми (ретензия) в основното корито и/или, чрез напречни и надлъжни хидротехнически съоръжения или изпомпване, позволяващи контрол на водните количества или водните нива.</t>
  </si>
  <si>
    <r>
      <t xml:space="preserve">Изграждане на хидротехнически съоръжения, целящи увеличаване на съпротивлението </t>
    </r>
    <r>
      <rPr>
        <sz val="11"/>
        <rFont val="Calibri"/>
        <family val="2"/>
      </rPr>
      <t xml:space="preserve">на </t>
    </r>
    <r>
      <rPr>
        <sz val="11"/>
        <rFont val="Calibri"/>
        <family val="2"/>
        <charset val="204"/>
      </rPr>
      <t>леглото</t>
    </r>
    <r>
      <rPr>
        <sz val="11"/>
        <rFont val="Calibri"/>
        <family val="2"/>
      </rPr>
      <t xml:space="preserve"> (</t>
    </r>
    <r>
      <rPr>
        <sz val="11"/>
        <rFont val="Calibri"/>
        <family val="2"/>
        <charset val="204"/>
      </rPr>
      <t>или ограничаващи проводимостта), при което оттокът надолу по течението намалява за сметка на повишаване на водните нива в участъка нагоре срещу течението спрямо района под риск и ретензиране на пика на високата вълна.</t>
    </r>
  </si>
  <si>
    <t>5 / m3 водозадържане (Диапазон 1.5 до 10)
Малки: 2 млн.
Средни: 5 млн.
Големи: 10 млн.</t>
  </si>
  <si>
    <t>*Помощни средства за миграция на риби
*Управление на седиментите
*Екологични оттоци</t>
  </si>
  <si>
    <t>PRE65-PRO50-REAC137
PRE68-PRO53-PREP61-REAC140</t>
  </si>
  <si>
    <r>
      <t>M31-B7c: Малки хидротехнически съоръжения</t>
    </r>
    <r>
      <rPr>
        <sz val="11"/>
        <rFont val="Calibri"/>
        <family val="2"/>
      </rPr>
      <t>, под</t>
    </r>
    <r>
      <rPr>
        <sz val="11"/>
        <rFont val="Calibri"/>
        <family val="2"/>
        <charset val="204"/>
      </rPr>
      <t xml:space="preserve"> </t>
    </r>
    <r>
      <rPr>
        <sz val="11"/>
        <rFont val="Calibri"/>
        <family val="2"/>
      </rPr>
      <t xml:space="preserve">формата на воропропускиливи </t>
    </r>
    <r>
      <rPr>
        <sz val="11"/>
        <rFont val="Calibri"/>
        <family val="2"/>
        <charset val="204"/>
      </rPr>
      <t xml:space="preserve">баражи </t>
    </r>
    <r>
      <rPr>
        <sz val="11"/>
        <rFont val="Calibri"/>
        <family val="2"/>
      </rPr>
      <t>в коритото на реката</t>
    </r>
    <r>
      <rPr>
        <sz val="11"/>
        <rFont val="Calibri"/>
        <family val="2"/>
        <charset val="204"/>
      </rPr>
      <t xml:space="preserve"> при корита предразположени към внезапни (поройни) наводнения.</t>
    </r>
  </si>
  <si>
    <r>
      <t xml:space="preserve">Контрол </t>
    </r>
    <r>
      <rPr>
        <sz val="11"/>
        <rFont val="Calibri"/>
        <family val="2"/>
      </rPr>
      <t>на поройни водни течения при</t>
    </r>
    <r>
      <rPr>
        <sz val="11"/>
        <rFont val="Calibri"/>
        <family val="2"/>
        <charset val="204"/>
      </rPr>
      <t xml:space="preserve"> внезапни (</t>
    </r>
    <r>
      <rPr>
        <sz val="11"/>
        <rFont val="Calibri"/>
        <family val="2"/>
      </rPr>
      <t>поройни)</t>
    </r>
    <r>
      <rPr>
        <sz val="11"/>
        <rFont val="Calibri"/>
        <family val="2"/>
        <charset val="204"/>
      </rPr>
      <t xml:space="preserve"> наводнения.</t>
    </r>
  </si>
  <si>
    <t>Укрепване на корита на поройни реки чрез изграждане на малки напречни хидротехнически съоръжения (с височина до 5м), под формата на  природосъобразни водопропускливи баражи.</t>
  </si>
  <si>
    <t>A11 – речно
A12 – дъждовно
A15 - инфраструктурни
A21 - естествено превишение
A22 - преливане през защитни съоръжения
A23 - неизправност на защита или инфраструктура
А24 - блокиране/стеснение
A31 - внезапно наводнение
A36 - наносно наводнение</t>
  </si>
  <si>
    <t xml:space="preserve">5000 / km (10 съоръжения) </t>
  </si>
  <si>
    <t>10 &lt; 25 години</t>
  </si>
  <si>
    <t>Малко вероятно е мярката да може да бъде адаптирана към бъдеща промяна в интензивността на валежите, но могат да бъдат предвидени допълнителни мерки, които да допълват първоначалната инвестиция.</t>
  </si>
  <si>
    <t>Частична</t>
  </si>
  <si>
    <t>+/-</t>
  </si>
  <si>
    <t>*Помощни средства за миграция на риби 
*Управление на седиментите
*Екологични потоци</t>
  </si>
  <si>
    <t>Възможно</t>
  </si>
  <si>
    <t xml:space="preserve">PRE5-PRO2-REAC6
PRE7-PRO3-REAC8
PRE12-PRO4-REAC13
</t>
  </si>
  <si>
    <r>
      <t xml:space="preserve">M31-B8a: Задържане на водни обеми (ретензия) в заливната </t>
    </r>
    <r>
      <rPr>
        <sz val="11"/>
        <rFont val="Calibri"/>
        <family val="2"/>
      </rPr>
      <t>равнина</t>
    </r>
    <r>
      <rPr>
        <sz val="11"/>
        <rFont val="Calibri"/>
        <family val="2"/>
        <charset val="204"/>
      </rPr>
      <t>, без да е необходима структурна намеса в речното легло.</t>
    </r>
  </si>
  <si>
    <r>
      <t xml:space="preserve">Задържане на водни обеми в заливната </t>
    </r>
    <r>
      <rPr>
        <sz val="11"/>
        <rFont val="Calibri"/>
        <family val="2"/>
      </rPr>
      <t>равнина</t>
    </r>
    <r>
      <rPr>
        <sz val="11"/>
        <rFont val="Calibri"/>
        <family val="2"/>
        <charset val="204"/>
      </rPr>
      <t xml:space="preserve"> с цел намаляване на водните количества и водните нива надолу по течението.</t>
    </r>
  </si>
  <si>
    <r>
      <t xml:space="preserve">Възстановяване на нарушени връзки с естествените заливни </t>
    </r>
    <r>
      <rPr>
        <sz val="11"/>
        <rFont val="Calibri"/>
        <family val="2"/>
      </rPr>
      <t>равнини</t>
    </r>
    <r>
      <rPr>
        <sz val="11"/>
        <rFont val="Calibri"/>
        <family val="2"/>
        <charset val="204"/>
      </rPr>
      <t xml:space="preserve"> и крайречни коридори или тяхното препрофилиране чрез неструктурни природосъобразни </t>
    </r>
    <r>
      <rPr>
        <sz val="11"/>
        <rFont val="Calibri"/>
        <family val="2"/>
      </rPr>
      <t>решения</t>
    </r>
    <r>
      <rPr>
        <sz val="11"/>
        <rFont val="Calibri"/>
        <family val="2"/>
        <charset val="204"/>
      </rPr>
      <t xml:space="preserve"> за намаляване на високата вълна и честотата на наводненията в заливните </t>
    </r>
    <r>
      <rPr>
        <sz val="11"/>
        <rFont val="Calibri"/>
        <family val="2"/>
      </rPr>
      <t>равнини</t>
    </r>
    <r>
      <rPr>
        <sz val="11"/>
        <rFont val="Calibri"/>
        <family val="2"/>
        <charset val="204"/>
      </rPr>
      <t>.</t>
    </r>
  </si>
  <si>
    <t>A11 – речно
A21 - естествено превишение
A22 - преливане през защитни съоръжения
А24 - блокиране/стеснение
A31 - внезапно наводнение</t>
  </si>
  <si>
    <t>900 / ha
Земя: 6000</t>
  </si>
  <si>
    <t>Като природосъобразна мярка, системата може да се адаптира по естествен начин към изменението на климата.</t>
  </si>
  <si>
    <t>+</t>
  </si>
  <si>
    <t>PRE7-PRO3-REAC8
PRE10-REAC11
PRE54-PRO39-REAC127</t>
  </si>
  <si>
    <t>M31-B8b: Временно наводняване на земеделски площи без необходимост от контролни съоръжения.</t>
  </si>
  <si>
    <r>
      <t>Позволяване</t>
    </r>
    <r>
      <rPr>
        <sz val="11"/>
        <rFont val="Calibri"/>
        <family val="2"/>
        <charset val="204"/>
      </rPr>
      <t xml:space="preserve"> на естествено, но временно наводняване на земеделски земи с осигурено естествено оттичане, което  
</t>
    </r>
    <r>
      <rPr>
        <sz val="11"/>
        <rFont val="Calibri"/>
        <family val="2"/>
      </rPr>
      <t>дава възможност</t>
    </r>
    <r>
      <rPr>
        <sz val="11"/>
        <rFont val="Calibri"/>
        <family val="2"/>
        <charset val="204"/>
      </rPr>
      <t xml:space="preserve"> земеделските площи да се възстановят от наводнението. Мярката изисква предпазливи действия, така че да не се налага временна защита на земята от заливане по време на наводнение.</t>
    </r>
  </si>
  <si>
    <t>900 / ha
Компенсация / ha
1150 за житни растения
2200 технически култури
7800 фуражи за животни
13000 зеленчуци
4600 овошки</t>
  </si>
  <si>
    <t>PRE5-PRO2-REAC6
PRE8-REAC9
PRE12-PRO4-REAC13
PRE55-PRO40-REAC128
PRE71-PRO56-REAC143</t>
  </si>
  <si>
    <r>
      <t xml:space="preserve">M31-B8c: Задържане на водни обеми в заливната </t>
    </r>
    <r>
      <rPr>
        <sz val="11"/>
        <rFont val="Calibri"/>
        <family val="2"/>
      </rPr>
      <t>равнина</t>
    </r>
    <r>
      <rPr>
        <sz val="11"/>
        <rFont val="Calibri"/>
        <family val="2"/>
        <charset val="204"/>
      </rPr>
      <t xml:space="preserve">, чрез напречни и надлъжни хидротехнически съоръжения или изпомпване, позволяващи контрол на водните количества или водните нива. Мярката включва изгпълнение на нови насипни съоръжения за осигуряване на ретензионни обеми в заливните </t>
    </r>
    <r>
      <rPr>
        <sz val="11"/>
        <rFont val="Calibri"/>
        <family val="2"/>
      </rPr>
      <t>равнини</t>
    </r>
    <r>
      <rPr>
        <sz val="11"/>
        <rFont val="Calibri"/>
        <family val="2"/>
        <charset val="204"/>
      </rPr>
      <t xml:space="preserve">. </t>
    </r>
  </si>
  <si>
    <r>
      <t xml:space="preserve">Възстановяване на нарушени връзки с естествените заливни </t>
    </r>
    <r>
      <rPr>
        <sz val="11"/>
        <rFont val="Calibri"/>
        <family val="2"/>
      </rPr>
      <t>равнини</t>
    </r>
    <r>
      <rPr>
        <sz val="11"/>
        <rFont val="Calibri"/>
        <family val="2"/>
        <charset val="204"/>
      </rPr>
      <t xml:space="preserve"> и крайречни коридори или тяхното препрофилиране, чрез допълнителни съоръжения (структурни мерки) за контрол на постъпването и задържането на води в заливната </t>
    </r>
    <r>
      <rPr>
        <sz val="11"/>
        <rFont val="Calibri"/>
        <family val="2"/>
      </rPr>
      <t>равнина</t>
    </r>
    <r>
      <rPr>
        <sz val="11"/>
        <rFont val="Calibri"/>
        <family val="2"/>
        <charset val="204"/>
      </rPr>
      <t xml:space="preserve"> и за подпомагане на отводняването ѝ обратно към речната система.</t>
    </r>
  </si>
  <si>
    <t>6 / m3 водозадържане
Диапазон 2 до 12
Малки: 3 мил.
Средни: 7 мил.
Големи: 12 мил.</t>
  </si>
  <si>
    <t>Като природна мярка, повторно свързаната заливна низина може да се адаптира по естествен начин към изменението на климата.  Контролните съоръжения могат да бъдат адаптирани към изменението на климата.</t>
  </si>
  <si>
    <t>*Управление на седименти от селски и градски източници (напр. създаване на влажни зони, повторно свързване на заливни равнини, резервоар за водозадържане).</t>
  </si>
  <si>
    <t xml:space="preserve">PRE5-PRO2-REAC6
PRE7-PRO3-REAC8
PRE9-REAC10
PRE54-PRO39-REAC127
PRE55-PRO40-REAC128
PRE71-PRO56-REAC143
PRE17-REAC18 </t>
  </si>
  <si>
    <t xml:space="preserve">M31-B8d: Временно наводняване на земеделски площи чрез изграждане на надлъжни хидротехнически съоръжения или изпомпване за контрол на водните количества или нива. </t>
  </si>
  <si>
    <r>
      <t>Допускане</t>
    </r>
    <r>
      <rPr>
        <sz val="11"/>
        <rFont val="Calibri"/>
        <family val="2"/>
        <charset val="204"/>
      </rPr>
      <t xml:space="preserve"> на естествено, но временно наводняване на земеделски земи посредством изграждане на допълнителни съоръжения (структурни мерки) за контрол на постъпването и задържането на води в заливната </t>
    </r>
    <r>
      <rPr>
        <sz val="11"/>
        <rFont val="Calibri"/>
        <family val="2"/>
      </rPr>
      <t>равнина</t>
    </r>
    <r>
      <rPr>
        <sz val="11"/>
        <rFont val="Calibri"/>
        <family val="2"/>
        <charset val="204"/>
      </rPr>
      <t xml:space="preserve"> и за подпомагане на отводняването ѝ обратно към речната система.</t>
    </r>
  </si>
  <si>
    <t>2000 / ha (&gt; 500 ha)
5000 / ha (средно)
20000 / ha (&lt; 10 ha)</t>
  </si>
  <si>
    <t>Като природосъобразна мярка, повторно свързаната заливна низина може да се адаптира по естествен начин към изменението на климата.  Контролните съоръжения могат да бъдат адаптирани към изменението на климата.</t>
  </si>
  <si>
    <t xml:space="preserve">PRE31-PREP2-RR7-REAC39
PRE47-PRO31-REAC118
</t>
  </si>
  <si>
    <t>M32-B9a: Основно обновяване или ремонт на съществуващ язовир с цел осигуряване на защита от наводнения.</t>
  </si>
  <si>
    <t>Поддържане на ретензионния обем на язовира с цел редуциране на водните количества и водните нива надолу по течението.</t>
  </si>
  <si>
    <t>Oсновно обновяване или ремонт на язовири и прилежащите им съоръжения, когато предназначението на язовира включва защита от наводнения. Влагането на инвестиции, целящи намаляване на риска от наводнения, за ремонт на язовири, които не предлагат защита от наводнения, не е целесъобразно.</t>
  </si>
  <si>
    <t>A11 – речно
A12 – дъждовно
A21 - естествено превишение
A22 - преливане през защитни съоръженияA23 - неизправност на защитно или инфраструктурно съоръжение
A31 - внезапно наводнение</t>
  </si>
  <si>
    <t>1 млн.</t>
  </si>
  <si>
    <t>&gt; 100 години</t>
  </si>
  <si>
    <t>Степента на възможно допълнително водозадържане може да е ограничена.</t>
  </si>
  <si>
    <t>PRE46-PRO30-REAC117
PRO33-REAC120</t>
  </si>
  <si>
    <t>M32-B9b: Реконструкция на съществуващ язовир  с цел осигуряване на защита от наводнения (увеличаване на ретензионния обем или модификация на преливника).</t>
  </si>
  <si>
    <t>Увеличаване на ретензионния обем на язовира с цел редуциране на водните количества и водните нива надолу по течението.</t>
  </si>
  <si>
    <t>Реконструкция на съществуващи язовири чрез повдигане на кота било преливник и кота корона язовирна стена или други средства за увеличаване на ретензионния обем.</t>
  </si>
  <si>
    <t>5 до 10 млн</t>
  </si>
  <si>
    <t>Дълъг</t>
  </si>
  <si>
    <t>*Възстановяване на речно корито
*Внасяне на субстрат в преливника</t>
  </si>
  <si>
    <t>PRE35-PREP5-RR8-REAC52</t>
  </si>
  <si>
    <t>M32-B9c: Промени в правилата за експлоатация на съществуващ язовир.</t>
  </si>
  <si>
    <t>Увеличаване на ретензионния обем с цел редуциране на водните количества и водните нива надолу по течението с цел намаляване на високата вълна.</t>
  </si>
  <si>
    <t>Промени в правилата за експлоатация на съществуващи язовири, евентуално чрез навременно понижаване на водното ниво във водохранилището и оптимизиране на свободния обем в отговор на метеорологични прогнози за предстоящи високи води.</t>
  </si>
  <si>
    <t>200 000 / язовир</t>
  </si>
  <si>
    <t>Правилата за експлоатация могат отново да бъдат променени в отговор на изменението на климата.  Степента на възможно допълнително водозадържане може да е ограничена.</t>
  </si>
  <si>
    <t>PRE45-PRO29-REAC116</t>
  </si>
  <si>
    <t>Задържане на водни обеми с цел намаляване на водните количества и водните нива надолу по течението.</t>
  </si>
  <si>
    <t>Изграждането на нов/и язовир/и
като постоянно или временно водохранилище на основното течение или в съседна територия за ретензия на високите води. Тази мярка сама по себе си е много скъпа и в повечето случаи е в противоречие с целите на РДВ.</t>
  </si>
  <si>
    <t>Обща средна цена:
2 млн.
10 / m3 задържан</t>
  </si>
  <si>
    <t>Поради разходите за мярката проектирането на нова инфраструктура следва да гарантира ефективност при пълен набор от различни сценарии за изменение на климата.  Бъдещата адаптация вероятно ще бъде изключително скъпа.</t>
  </si>
  <si>
    <r>
      <t>Естествено водозадържане (</t>
    </r>
    <r>
      <rPr>
        <b/>
        <sz val="11"/>
        <rFont val="Calibri"/>
        <family val="2"/>
        <charset val="204"/>
      </rPr>
      <t xml:space="preserve">в селскостопански </t>
    </r>
    <r>
      <rPr>
        <b/>
        <sz val="11"/>
        <rFont val="Calibri"/>
        <family val="2"/>
      </rPr>
      <t xml:space="preserve"> райони)</t>
    </r>
  </si>
  <si>
    <t>PRE1-RR1-REAC1
PRE2-RR2-REAC2
PRE30-REAC31
PRO6-REAC33
PRE69-PRO54-REAC141
PRE64-PRO49-RR27-REAC136</t>
  </si>
  <si>
    <t>M31-B10a: Залесяване и лесоустройство в гореразположените водосбори.</t>
  </si>
  <si>
    <t>Намаляване на пика на високата вълна в гореразположените водосбори, с цел намаляване на водните количества и водните нива надолу по течението.  Мярката може да допринесе за увеличаване на  интецепцията на валежни води и стабилизиране на почвите.</t>
  </si>
  <si>
    <t>Залесяване на постоянно затревени площи (или друг вид земеползване), повторно залесяване на обезлесени терени и подобряване на стопанисването на горските територии. Мярката може да намери широко приложение в горната част на водосбора под формата на гори и склонови горски пояси или крайбрежни и крайречни гори, в ниската част водосбора на дерета и речни долини долини.</t>
  </si>
  <si>
    <t>A11 – речно
A12 – дъждовно
A21 - естествено превишение
A22 - преливане през защитни съоръжения:
А24 - блокиране/стеснение
A31 - внезапно наводнение
A36 - наносно наводнение</t>
  </si>
  <si>
    <t>500 / ha
6000 / ha земя (обикновено не се налага)</t>
  </si>
  <si>
    <t>за целия живот на гората</t>
  </si>
  <si>
    <t xml:space="preserve">Като природосъобразна мярка, естествената гора може да се адаптира по естествен начин към изменението на климата.  Ако приемем, че изменението на климата не променя значително условията, които са необходими за поддържане на здрави гори. </t>
  </si>
  <si>
    <t>Новозалесена площ (ha).
Площ на залесените територии (ha).</t>
  </si>
  <si>
    <t>*Залесяване и лесоустройство във водосбори нагоре по течението.</t>
  </si>
  <si>
    <r>
      <t xml:space="preserve">Естествено водозадържане (в </t>
    </r>
    <r>
      <rPr>
        <b/>
        <sz val="11"/>
        <rFont val="Calibri"/>
        <family val="2"/>
        <charset val="204"/>
      </rPr>
      <t xml:space="preserve">селскостопански </t>
    </r>
    <r>
      <rPr>
        <b/>
        <sz val="11"/>
        <rFont val="Calibri"/>
        <family val="2"/>
      </rPr>
      <t>райони)</t>
    </r>
  </si>
  <si>
    <t>PRE1-RR1-REAC1
PRE12-PRO4-REAC13
PRE66-PRO51-PREP59-REAC138</t>
  </si>
  <si>
    <t>M31-B10b: Природосъобразни водозадържащи елементи, разпределени по целия водосбор.</t>
  </si>
  <si>
    <t>Намаляване на пика на високата вълна в гореразположените водосбори, с цел намаляване водните количества и водните нива надолу по течението.</t>
  </si>
  <si>
    <r>
      <t>Осигуряване на зони на водозадържане извън обхвата на основното течение.  Мярката включва изграждане на пропускливи баражи</t>
    </r>
    <r>
      <rPr>
        <sz val="11"/>
        <rFont val="Calibri"/>
        <family val="2"/>
      </rPr>
      <t xml:space="preserve"> </t>
    </r>
    <r>
      <rPr>
        <sz val="11"/>
        <rFont val="Calibri"/>
        <family val="2"/>
        <charset val="204"/>
      </rPr>
      <t>и/или понижаване бреговете за подпомагане на разливането в гореразположени притоци, ретензионни езера и други, имащи за цел временно задържане на водните водни обеми във водосбора. Тук принадлежат мероприятия за намаляване на локалния скатов отток чрез корекции на земната повърхност или използване на „прегради за повърхностен отток“, (растителни буферни ивици, терасиране / малки дървени конструкции, каменни стени, жив плет, прихващащи ивици). Известни също като Мерки за естествено водозадържане (МЕВ).</t>
    </r>
  </si>
  <si>
    <t>2000 / ha</t>
  </si>
  <si>
    <t>Зависи от вида материал, т.е. дървесина 7-15 години</t>
  </si>
  <si>
    <t>Малко вероятно е да се увеличи мащабът или капацитетът на отделните мерки.  Допълнителни мерки могат да допълнят първоначалната инвестиция, ако е необходимо.</t>
  </si>
  <si>
    <t>Малък, среден, голям (кумулативни мерки в целия водосбор)</t>
  </si>
  <si>
    <t>Площ на територията на водозадържане (ha).
Или
Брой на елементите на водозадържане.</t>
  </si>
  <si>
    <r>
      <t>Естествена инфилтрация на водите (</t>
    </r>
    <r>
      <rPr>
        <b/>
        <sz val="11"/>
        <rFont val="Calibri"/>
        <family val="2"/>
        <charset val="204"/>
      </rPr>
      <t>в селскостопански</t>
    </r>
    <r>
      <rPr>
        <b/>
        <sz val="11"/>
        <rFont val="Calibri"/>
        <family val="2"/>
      </rPr>
      <t xml:space="preserve"> райони)</t>
    </r>
  </si>
  <si>
    <t>M31-B11</t>
  </si>
  <si>
    <t>PRE11-REAC12
PRE29-REAC30
PRE66-PRO51-PREP59-REAC138
PRE68-PRO53-PREP61-REAC140
PRE70-PRO55-PREP62-REAC142</t>
  </si>
  <si>
    <t>M31-B11: Управление на оттока чрез промени в управление на земите и  мелиоративните практики с оглед подобряване състоянието на почвите в земеделски райони.</t>
  </si>
  <si>
    <t>Увеличаване на инфилтрацията на оттока в гореразположените водосбори, с цел намаляване на водните количества и водните нива надолу по течението.</t>
  </si>
  <si>
    <t>Може да бъде постигнато чрез широк спектър от варианти на мярката, отговарящи на локалните условия на водосбора и на околната среда.  Те включват:
- Ограничаване на ерозията по крайбрежната зона и в заливните низини на уязвими речни участъци чрез засаждане на храстова и дървесна растителност и чрез прилагане на други неструктурни методи, засаждане на фиданки и преплитане на клони, както и други биологични методи. 
- животновъдни практики по отношение на земята, например: по-малък брой на пасищните животни, ограничаване на пасищния сезон.
- Подобряване на състоянието на земи, засегнати от ерозия в дълбочина или от повърхностна ерозия, чрез залесяване - изисква помощни дейности за стабилизиране на терена чрез терасиране, противоерозионни прегради и др.
- Насърчаване и прилагане на най-добри практики в земеделието върху наклонени терени  (напр. практики на култивиране за опазване на почвите).</t>
  </si>
  <si>
    <t>A11 – речно
A12 – дъждовно
A21 - естествено превишение
A22 - преливане през защитни съоръжения
A23 - неизправност на защитно или инфраструктурно съоръжение
A31 - внезапно наводнение</t>
  </si>
  <si>
    <t xml:space="preserve">2000 / ha </t>
  </si>
  <si>
    <t>за продължителността на подхода за управление на земите</t>
  </si>
  <si>
    <t>Бъдещо разширяване на площите, подлежащи на промяна на практиките за управление на земите, в отговор на изменението на климата.</t>
  </si>
  <si>
    <t>Площ териториите с промяна е практиките за управление на земите (ha).</t>
  </si>
  <si>
    <t>*Управление на оттока чрез промени в практиките за управление на земите с оглед подобряване състоянието на почвите в земеделски райони</t>
  </si>
  <si>
    <r>
      <t xml:space="preserve">Зони за водозадържане  чрез устойчиви отводнителни системи (УОС) </t>
    </r>
    <r>
      <rPr>
        <b/>
        <sz val="11"/>
        <rFont val="Calibri"/>
        <family val="2"/>
        <charset val="204"/>
      </rPr>
      <t>в урбанизирани райони</t>
    </r>
  </si>
  <si>
    <t>PRE68-PRO53-PREP61-REAC140
PRE70-PRO55-PREP62-REAC142
PRO58-REAC145
PRO59-REAC146
PRO60-REAC147</t>
  </si>
  <si>
    <t>Намаляване на пика на оттока в урбанизирани райони, с цел намаляване на заплахата от повърхностни води надолу по течението и водните количества, заустващите се в реките.</t>
  </si>
  <si>
    <r>
      <t xml:space="preserve">Подобряване на капацитета за </t>
    </r>
    <r>
      <rPr>
        <sz val="11"/>
        <rFont val="Calibri"/>
        <family val="2"/>
      </rPr>
      <t>конвенционалното</t>
    </r>
    <r>
      <rPr>
        <sz val="11"/>
        <rFont val="Calibri"/>
        <family val="2"/>
        <charset val="204"/>
      </rPr>
      <t xml:space="preserve"> отводняване чрез устойчиви отводнителни системи (УОС) - модернизиране, реконструкция/рехабилитация на канализационни системи, отводнителни системи, помпени станции (вкл. подобряване на отводняването на линейни инфраструктурни обекти: пътища, железопътни линии, при необходимост).</t>
    </r>
  </si>
  <si>
    <t>5,000 до 10,000 / ha</t>
  </si>
  <si>
    <t>20 &lt; 50 години</t>
  </si>
  <si>
    <t>Подходите за УОС са по-адаптивни от традиционните канализационни мрежи за дъждовни води и разполагат с по-голям присъщ капацитет за адаптиране към променяна в условията.  Наличното пространство в градската среда ще ограничи потенциала за допълнителни мерки за УОС в бъдеще за справяне с по-нататъшното увеличаване на интензивността на валежите.</t>
  </si>
  <si>
    <t>Брой нови елементи на УОС за намаляване на мощността.</t>
  </si>
  <si>
    <r>
      <t xml:space="preserve">Зони за инфилтрация чрез устойчиви отводнителни системи (УОС) </t>
    </r>
    <r>
      <rPr>
        <b/>
        <sz val="11"/>
        <rFont val="Calibri"/>
        <family val="2"/>
        <charset val="204"/>
      </rPr>
      <t>в урбанизирани райони</t>
    </r>
  </si>
  <si>
    <t>PRO58-REAC145
PRO59-REAC146
PRO60-REAC147</t>
  </si>
  <si>
    <t>Увеличаване на инфилтрацията на оттока в урбанизирани райони, с цел намаляване на заплахата от повърхностни води надолу по течението и водните количества, заустващите се в реките.</t>
  </si>
  <si>
    <r>
      <t xml:space="preserve">Подобряване на капацитета на </t>
    </r>
    <r>
      <rPr>
        <sz val="11"/>
        <rFont val="Calibri"/>
        <family val="2"/>
      </rPr>
      <t>конвенционалното отводняване чрез увеличаване на дeлът на водопропускливата повърхност в урбанизираните райони с цел увеличаване на инфилтрирането на по-голяма част от повърхностния отток и намаляване на отточния коефициент.</t>
    </r>
  </si>
  <si>
    <t>Подходите за УОС са по-адаптивни от традиционните канализационни мрежи за дъждовни води и разполагат с по-голям капацитет за адаптиране към променяна в условията.  Наличното пространство в градската среда ще ограничи потенциала за допълнителни бъдещи мерки за УОС за справяне с по-нататъшното увеличаване на интензивността на валежите.</t>
  </si>
  <si>
    <t>Брой нови елементи на УОС за повишаване на инфилтрацията.</t>
  </si>
  <si>
    <t>*Изграждане на големи интегрирани инфилтрационни басейни в паркове, игрища, зони за отдих или обществени места. Могат да бъдат засадени подходящи дървета и храсти, за да се увеличи максимално степента на просмукване и да се подобри външния вид, както и качеството на водата</t>
  </si>
  <si>
    <t>PRE27-REAC28</t>
  </si>
  <si>
    <t>Понижаване на водните нива в резултат на увеличена проводимост чрез понижаване на дъното на речното легло.</t>
  </si>
  <si>
    <t xml:space="preserve">Отстраняване на тиня, наноси и запушвания на речните легла за възстановяване на проводимостта.  Мярката не включва изкуствено понижаване на речното дъното, когато то е формирано от твърда скална основа. Към нея принадлежат дейности по отстраняване на паднали дървета, стволове, битови и строителни отпадъци и др. </t>
  </si>
  <si>
    <t>A11 – речно
A12 – дъждовно
А24 - блокиране/стеснение</t>
  </si>
  <si>
    <t>200 / m (10 m широчина)</t>
  </si>
  <si>
    <t>Варира в зависимост от хидроморфологичните процеси и източника на отломки.</t>
  </si>
  <si>
    <t xml:space="preserve">Може да се наложи по-често отстраняването на тиня, наноси и запушвания, ако климатът се измени. </t>
  </si>
  <si>
    <t>Дължина на водно течение (km)</t>
  </si>
  <si>
    <t>*Екологично оптимизирана поддръжка
*Възстановяване на речното корито
*Възстановяване на растителността</t>
  </si>
  <si>
    <t>PRE51-PRO36-REAC124</t>
  </si>
  <si>
    <t>M33-B14b: Драгиране и удълбочаване на участъци от реки и дерета за понижаване нивото на речното дъно.</t>
  </si>
  <si>
    <t>Понижаване на водните нива в резултат на увеличена проводимост чрез понижаване на дъното на коритото.</t>
  </si>
  <si>
    <t>Понижаване нивото на дъното чрез изкуствено удълбочаване на речното корито.</t>
  </si>
  <si>
    <t>A11 – речно
A12 – дъждовно
A21 - естествено превишение
A22 - преливане през защитни съоръжения
А24 - блокиране/стеснение</t>
  </si>
  <si>
    <t>10 &lt; 20 години</t>
  </si>
  <si>
    <t>Мярката не може да се адаптира към изменението на климата без допълнително драгиране.</t>
  </si>
  <si>
    <t>*Възстановяване на растителността
*Управление на източника на седименти</t>
  </si>
  <si>
    <r>
      <t xml:space="preserve">Разширяване/уголемяване на </t>
    </r>
    <r>
      <rPr>
        <b/>
        <sz val="11"/>
        <rFont val="Calibri"/>
        <family val="2"/>
        <charset val="204"/>
      </rPr>
      <t>речното легло</t>
    </r>
  </si>
  <si>
    <t>PRE4-PRO1-REAC5
PRE13-REAC14
PRE48-PRO32-REAC119
PRE49-PRO34-REAC121
PRE50-PRO35-REAC123
PRE54-PRO39-REAC127</t>
  </si>
  <si>
    <t>Понижаване на водните нива в резултат на увеличена проводимост.</t>
  </si>
  <si>
    <t>Увеличаване проводимостта на речното легло чрез прилагане на подходи за възстановяване на реки, като връщане на реката в първоначалното ѝ естествено легло, запазване и възстановяване на стари меандри, възстановяване на елементи на речното корито и заливаемите тераси (вкл. залесяване на речните брегове за смекчаване на ерозионните явления, премахване на корекции).</t>
  </si>
  <si>
    <t>30 до 2000 / m</t>
  </si>
  <si>
    <t xml:space="preserve">Като природосъобразна мярка, натурализираният речен коридор може да се адаптира по естествен начин към изменението на климата.  Ако приемем, че изменението на климата не променя значително условията, които са необходими за поддържане на здрави гори. </t>
  </si>
  <si>
    <t>*Подходи за възстановяване на речни корита, като възстановяване на стари меандри</t>
  </si>
  <si>
    <t>PRE27-REAC28
PRE49-PRO34-REAC121
PRE50-PRO35-REAC123</t>
  </si>
  <si>
    <t>M33-B15b: Подобряване проводимостта на облицовани или необлицовани корекции на реки и дерета.</t>
  </si>
  <si>
    <t>Допълнително увеличаване проводимостта на съществуващи облицовани или необлицовани корекции на реки и дерета.  Мярката предлага възможност за смекчаване на сивата инфраструктура чрез прилагане на подходи за възстановяване.</t>
  </si>
  <si>
    <t>По-естествените реки ще разполагат с по-голяма способност за естествена адаптация.  Корекциите на реки  могат да бъдат адаптирани.</t>
  </si>
  <si>
    <t xml:space="preserve">*Канал с намален поток с разнообразна морфология </t>
  </si>
  <si>
    <t>PRE16-REAC17
PRE27-REAC28
PRE50-PRO35-REAC123</t>
  </si>
  <si>
    <t>M33-B15c: Поддържане на растителността в речни корита и коридори.</t>
  </si>
  <si>
    <t>Понижаване на водните нива в резултат намаляване на грапавината.</t>
  </si>
  <si>
    <t>10 / m на год.</t>
  </si>
  <si>
    <t>5 години</t>
  </si>
  <si>
    <t>Нисък адаптивен капацитет.</t>
  </si>
  <si>
    <t>*Екологично оптимизирана поддръжка</t>
  </si>
  <si>
    <t>PRE48-PRO32-REAC119</t>
  </si>
  <si>
    <t>M33-B15d: Подмяна на мостове и съоръжения за преминаване през реки, които ограничават проводимостта и водят до подприщване.</t>
  </si>
  <si>
    <t>Понижаване на водните нива в резултат премахване на стеснения.</t>
  </si>
  <si>
    <t>Премахване или реконструкция на съоръжения (напр. мостове, водостоци) с недостатъчна хидравлична проводимост, които водят до подприщване на водните нива в участъка над тях.  Това включва мерки по премахване на съоръжения по течението за целите на ПУРБ, които също имат ползи за управлението на риска от наводнения.</t>
  </si>
  <si>
    <t>500 000 / мост
70 000 / др. стеснение</t>
  </si>
  <si>
    <t>Мярката може да бъде проектирана съобразно потенциални бъдещи условия на изменение на климата, за да се избегне необходимостта от бъдещо адаптиране.  Допълнителните мерки биха могли да се справят с бъдеща промяна в отточния режим и на седиментите.</t>
  </si>
  <si>
    <t>Брой подменени съоръжения за преминаване през реката.</t>
  </si>
  <si>
    <t>PRE49-PRO34-REAC121</t>
  </si>
  <si>
    <t>Коригиране на реката чрез изпълнение на бетонна или друга облицовка на речното дъно и бреговете с цел стабилизиране на коритото и предотвратяване на изменения във формата и наклона му.</t>
  </si>
  <si>
    <t>100 до 1000/ m в зависимост от размерите</t>
  </si>
  <si>
    <t>25 години</t>
  </si>
  <si>
    <t>Формата на канала може да бъде адаптирана, но този подход вероятно ще бъде възприет там, където наличната площ е малка и поради това потенциалът за адаптация е ограничен.</t>
  </si>
  <si>
    <t>*Канал с намален поток с разнообразна морфология 
*Подобряване на дълбочината и ширината на реката</t>
  </si>
  <si>
    <r>
      <t xml:space="preserve">Облекчителен </t>
    </r>
    <r>
      <rPr>
        <b/>
        <sz val="11"/>
        <rFont val="Calibri"/>
        <family val="2"/>
      </rPr>
      <t>канал (нов канал)</t>
    </r>
  </si>
  <si>
    <t>PRE62-PRO47</t>
  </si>
  <si>
    <t>M33-B16: Облекчителен канал за отклоняване на водни количества от или около зоните с риск, включително допълнителни канали в рамките на крайречния коридор.</t>
  </si>
  <si>
    <t>Понижаване на максималните водни нива чрез отклоняване и отвеждане на водни количества далеч от рисковите зони или чрез тяхното байпасиране.</t>
  </si>
  <si>
    <t xml:space="preserve">Изграждане на нов облекчителен канал, който отклонява водни количества от реките или повърхностните потоци далеч от или около рисковите зони.  Облекчителният канал може да е с естествена форма със значителен потенциал за предоставяне на екосистемни услуги.  Може да изисква изграждане на регулиращи съоръжения за управление на отклоняваните към облекчителния канал водни количества. </t>
  </si>
  <si>
    <t>200 до 1000/ m в зависимост от размерите</t>
  </si>
  <si>
    <t>По-естествените реки ще разполагат с по-голяма способност за естествена адаптация.  Корекциите на реки и дерета могат да бъдат адаптирани.</t>
  </si>
  <si>
    <t>PRE13-REAC14
PRE52-PRO37-RR25-REAC125
PRE54-PRO39-REAC127</t>
  </si>
  <si>
    <r>
      <t xml:space="preserve">M31-B17: Възстановяване на връзката със заливните </t>
    </r>
    <r>
      <rPr>
        <sz val="11"/>
        <rFont val="Calibri"/>
        <family val="2"/>
      </rPr>
      <t>равнини</t>
    </r>
    <r>
      <rPr>
        <sz val="11"/>
        <rFont val="Calibri"/>
        <family val="2"/>
        <charset val="204"/>
      </rPr>
      <t xml:space="preserve"> за повишаване на проводимостта чрез премахване на надлъжни защитни съоръжения или отдалечаването им от брега (включително временно наводняване на земеделски земи).</t>
    </r>
  </si>
  <si>
    <r>
      <t xml:space="preserve">Понижаване на водните нива в резултат на увеличена проводимостта на заливаемите </t>
    </r>
    <r>
      <rPr>
        <sz val="11"/>
        <rFont val="Calibri"/>
        <family val="2"/>
      </rPr>
      <t>равнини</t>
    </r>
    <r>
      <rPr>
        <sz val="11"/>
        <rFont val="Calibri"/>
        <family val="2"/>
        <charset val="204"/>
      </rPr>
      <t>.</t>
    </r>
  </si>
  <si>
    <r>
      <t xml:space="preserve">Отдалечаване на диги от брега за възстановяване на връзката със заливната </t>
    </r>
    <r>
      <rPr>
        <sz val="11"/>
        <rFont val="Calibri"/>
        <family val="2"/>
      </rPr>
      <t>равнина</t>
    </r>
    <r>
      <rPr>
        <sz val="11"/>
        <rFont val="Calibri"/>
        <family val="2"/>
        <charset val="204"/>
      </rPr>
      <t xml:space="preserve"> с цел увеличаване на хидравличната проводимост в заливната </t>
    </r>
    <r>
      <rPr>
        <sz val="11"/>
        <rFont val="Calibri"/>
        <family val="2"/>
      </rPr>
      <t>равнина</t>
    </r>
    <r>
      <rPr>
        <sz val="11"/>
        <rFont val="Calibri"/>
        <family val="2"/>
        <charset val="204"/>
      </rPr>
      <t xml:space="preserve">.  Възможно е да се наложи запазване на местоположението на ниякои диги с цел защита на селища или земеделска земя с висока стойност. 
Увеличаване проводимостта на леглото чрез прилагане на подходи за възстановяване на реки, като връщане на реката в първоначалното ѝ естествено легло, запазване и възстановяване на стари меандри, възстановяване на елементи на речното корито и заливаемите тераси  (вкл. залесяване на речните брегове за смекчаване на ерозионните явления, премахване на корекции).
Напречни насипни съоръжения, перпендикулярни или коси спрямо посоката на течението, които предизвикват повишаване на водните нива нагоре по течението, следва да бъдат премахнати или понижени. В някои случаи мярката може да изисква изпомпване на води за отводяване на отделни зони от заливната </t>
    </r>
    <r>
      <rPr>
        <sz val="11"/>
        <rFont val="Calibri"/>
        <family val="2"/>
      </rPr>
      <t>равнина</t>
    </r>
    <r>
      <rPr>
        <sz val="11"/>
        <rFont val="Calibri"/>
        <family val="2"/>
        <charset val="204"/>
      </rPr>
      <t xml:space="preserve">.
</t>
    </r>
  </si>
  <si>
    <t>3000 / m минимум за придобиване на земя и имущество</t>
  </si>
  <si>
    <t xml:space="preserve">Като природосъобразна мярка, възстановеният речен коридор може да се адаптира по естествен начин към изменението на климата, ако приемем, че изменението на климата не променя значително условията, които са необходими за поддържане на здрави гори. </t>
  </si>
  <si>
    <t>*Повторно свързване със заливните равнини за осигуряване на пренос на водни количества чрез премахване на странични защитни съоръжения или отдалечаването им от брега (включително временно наводняване на земеделски земи).</t>
  </si>
  <si>
    <t>PRE63-PRO48-RR26-REAC135</t>
  </si>
  <si>
    <t>Отводняване чрез изпомпване.</t>
  </si>
  <si>
    <t>Обновяване на постоянни помпени станции, които са част от уличната дъждовна канализация.</t>
  </si>
  <si>
    <t>A12 – дъждовно
A21 - естествено превишение
A22 - преливане през защитни съоръжения
А24 - блокиране/стеснение
A31 - внезапно наводнение</t>
  </si>
  <si>
    <t>Заплаха (път)</t>
  </si>
  <si>
    <t>Приема се като 50 % от разходите за нова помпа (мярка M34-B18b)</t>
  </si>
  <si>
    <t>Допълнителен капацитет за изпомпване може да бъде инсталиран на същото място.</t>
  </si>
  <si>
    <t>Брой помпени станции.
или
мощност и дебит на помпата (m3/s)</t>
  </si>
  <si>
    <t xml:space="preserve">*Мерки за пречистване на водата
*Пасивно разпределение на водата в канали
</t>
  </si>
  <si>
    <t xml:space="preserve">PRO58-REAC145
PRO59-REAC146
PRO60-REAC147
PRE17-REAC18 </t>
  </si>
  <si>
    <r>
      <t xml:space="preserve">Изграждане на </t>
    </r>
    <r>
      <rPr>
        <sz val="11"/>
        <rFont val="Calibri"/>
        <family val="2"/>
      </rPr>
      <t>нови</t>
    </r>
    <r>
      <rPr>
        <sz val="11"/>
        <rFont val="Calibri"/>
        <family val="2"/>
        <charset val="204"/>
      </rPr>
      <t xml:space="preserve"> постоянни помпени станции като, част от уличната дъждовна канализация.</t>
    </r>
  </si>
  <si>
    <t>Дебит Q на помпа:
&lt;20 l/s - 82 000
&lt;350 l/s - 200 000
&lt;600 l/s - 440 000</t>
  </si>
  <si>
    <t xml:space="preserve">PRE62-PRO47
PRO58-REAC145
PRO59-REAC146
PRO60-REAC147
PRE17-REAC18 </t>
  </si>
  <si>
    <t>M34-B19a: Отводнителни канали за отвеждане на повърхностни води като компонент на УОС.</t>
  </si>
  <si>
    <t>Отвеждане на валежните води далеч от райони, изложени на дъждовни наводнения, в които заустването им във водни тела надолу по течението е затруднено.</t>
  </si>
  <si>
    <r>
      <t xml:space="preserve">Подобряване капацитета на </t>
    </r>
    <r>
      <rPr>
        <sz val="11"/>
        <rFont val="Calibri"/>
        <family val="2"/>
      </rPr>
      <t>конвенционалните</t>
    </r>
    <r>
      <rPr>
        <sz val="11"/>
        <rFont val="Calibri"/>
        <family val="2"/>
        <charset val="204"/>
      </rPr>
      <t xml:space="preserve"> отводнителни мрежи чрез устойчиви отводнителни системи (УОС) - обновяване/рехабилитация на канализационни системи, отводнителни системи, помпени станции (вкл. подобряване на отводняването на линейна инфраструктура: пътища, железопътни линии, ако е необходимо). Мярката може да изисква изпълнение на тръбни участъци в отделни зони.</t>
    </r>
  </si>
  <si>
    <t>A12 – дъждовно
A15 - инфраструктурни
A21 - естествено превишение
A22 - преливане през защитни съоръжения
A23 - неизправност на защита или инфраструктура
А24 - блокиране/стеснение
A31 - внезапно наводнение
A36 - наносно наводнение</t>
  </si>
  <si>
    <t>7000 до 10 000 / ha</t>
  </si>
  <si>
    <t>Подходите за УОС са по-адаптивни от традиционните канализационни мрежи за дъждовни води и разполагат с по-голям капацитет за адаптиране към промяня в условията.  Наличното пространство в градската среда ще ограничи потенциала за допълнителни бъдещи мерки за УОС за справяне с по-нататъшното увеличаване на интензивността на валежите.</t>
  </si>
  <si>
    <t>PRE62-PRO47
PRO58-REAC145
PRO59-REAC146
PRO60-REAC147</t>
  </si>
  <si>
    <t>Увеличаване на проводимостта на отводнителните системи.</t>
  </si>
  <si>
    <t>Реконструкция на водостоци или тръбни участъци на отводнителните системи чрез преобразуването им в открити канали. Мярката има потенциал за осигуряване на екосистемни услуги, когато се следват принципите за УОС.</t>
  </si>
  <si>
    <t>100 to 1000 / m</t>
  </si>
  <si>
    <t>Подходите за УОС са по-адаптивни от традиционните канализационни мрежи за дъждовни води и разполагат с по-голям капацитет за адаптиране към промяна в условията.  Наличното пространство в градската среда ще ограничи потенциала за допълнителни бъдещи мерки за УОС за справяне с по-нататъшното увеличаване на интензивността на валежите.</t>
  </si>
  <si>
    <t>Нови мрежи за отводняване в урбанизирана среда.  Мярката може да налага изграждане на тръбни участъци в отделни зони (вкл. подобряване на отводняването на линейна инфраструктура: пътища, железопътни линии, ако е необходимо)</t>
  </si>
  <si>
    <t>Адаптирането на твърда сива инфраструктура за отвеждане на дъждовни води, без това да доведе до значителни смущения, е предизвикателство.</t>
  </si>
  <si>
    <r>
      <t>Канализационни системи</t>
    </r>
    <r>
      <rPr>
        <b/>
        <sz val="11"/>
        <rFont val="Calibri"/>
        <family val="2"/>
        <charset val="204"/>
      </rPr>
      <t xml:space="preserve"> (в урбанизирани  райони)</t>
    </r>
  </si>
  <si>
    <t xml:space="preserve">PRO17-REAC45
PRO58-REAC145
PRO59-REAC146
PRO60-REAC147
PRE17-REAC18 </t>
  </si>
  <si>
    <r>
      <t xml:space="preserve">M34-B20: </t>
    </r>
    <r>
      <rPr>
        <sz val="11"/>
        <rFont val="Calibri"/>
        <family val="2"/>
      </rPr>
      <t xml:space="preserve">Изграждане на </t>
    </r>
    <r>
      <rPr>
        <sz val="11"/>
        <rFont val="Calibri"/>
        <family val="2"/>
        <charset val="204"/>
      </rPr>
      <t>нови</t>
    </r>
    <r>
      <rPr>
        <sz val="11"/>
        <rFont val="Calibri"/>
        <family val="2"/>
      </rPr>
      <t xml:space="preserve"> и реконструкция на съществуващи канализационни системи</t>
    </r>
    <r>
      <rPr>
        <sz val="11"/>
        <rFont val="Calibri"/>
        <family val="2"/>
        <charset val="204"/>
      </rPr>
      <t>.</t>
    </r>
  </si>
  <si>
    <r>
      <t xml:space="preserve">Изграждане на нови и/или реконструкция на съществуващи канализационни мрежи с цел увеличаване на капацитета </t>
    </r>
    <r>
      <rPr>
        <sz val="11"/>
        <rFont val="Calibri"/>
        <family val="2"/>
        <charset val="204"/>
      </rPr>
      <t>з</t>
    </r>
    <r>
      <rPr>
        <sz val="11"/>
        <rFont val="Calibri"/>
        <family val="2"/>
      </rPr>
      <t>а отвеждане на дъждовните води.</t>
    </r>
  </si>
  <si>
    <t>20 000 до 60 000 / ha</t>
  </si>
  <si>
    <r>
      <t xml:space="preserve">Защитни стени, </t>
    </r>
    <r>
      <rPr>
        <b/>
        <sz val="11"/>
        <rFont val="Calibri"/>
        <family val="2"/>
        <charset val="204"/>
      </rPr>
      <t xml:space="preserve">насипни съоръжения </t>
    </r>
    <r>
      <rPr>
        <b/>
        <sz val="11"/>
        <rFont val="Calibri"/>
        <family val="2"/>
      </rPr>
      <t>или диги (</t>
    </r>
    <r>
      <rPr>
        <b/>
        <sz val="11"/>
        <rFont val="Calibri"/>
        <family val="2"/>
        <charset val="204"/>
      </rPr>
      <t>може да включва подвижни затворни/ контролни органи)</t>
    </r>
  </si>
  <si>
    <t>PRE53-PRO38-REAC126
PRE67-PRO52-PREP60-REAC139</t>
  </si>
  <si>
    <t>Ограничаване зоните на заливане от високи води.</t>
  </si>
  <si>
    <t>Ограничаване зоните на заливане от високи води чрез изграждане на високи съоръжения за защитни от наводнения под формата на диги или защитни стени. Земно-насипните диги са най-често използвани там, където има свободно пространство. Защитните стени са по-често срещани в гъсто населена градска среда.  Насипните съоръжения и дигите могат да бъдат отдалечени от речното корито.  Тези съоръжения могат да предложат възможности за множество ползи за околната среда и нейното възстановяване.  Може да са необходими подвижни затворни/контролни органи или клапи, за да се осигури връзката със зауствания на притоци и др.  Възможно е да възникне необходимост от изпълнение на по-къси участъци с повдигане билото на защитното съоръжение, в комбинация с други мерки за преодоляване на локални проблеми, които биха способствали за минимизиране потенциални неблагоприятни ефекти от повдигане на защитата. Изграждането на непрекъснати  защитни съоръжения с голяма височина би имало негативен кумулативен ефект върху околната среда.</t>
  </si>
  <si>
    <t>Стена: 1000 /m (ниска) 4000 (висока)
Насип: 600 /m  (ниска) 2000 (висока)</t>
  </si>
  <si>
    <r>
      <t xml:space="preserve">Защитните съоръжения могат да бъдат адаптирани чрез повдигане на кота било и осигуряване на терени за бъдещо разширяване на съоръженията.  Изграждането на основи с по-висока носимоспособност при първоначалната инвестиция позволява по-евтина бъдеща адаптация. Голямата височина на защитните съоръжения може да бъде социално неприемлива за местните общности. </t>
    </r>
    <r>
      <rPr>
        <sz val="11"/>
        <rFont val="Calibri"/>
        <family val="2"/>
      </rPr>
      <t>Отдалечаване на линейните защитни съоръжения позволява речните коридори да се адаптират към бъдещо изменение на климата.</t>
    </r>
  </si>
  <si>
    <t>Дължина (km) на дига, насипно съоръжение или защитна стена.</t>
  </si>
  <si>
    <t>*Отдалечаване на защити
*Увеличаване на разнообразието от местообитания чрез промяна в ширината и дълбочината на реката
*Канал с намален поток с разнообразна морфология
*Управление на растителността
*Използване груби повърхности от към страната на канала</t>
  </si>
  <si>
    <r>
      <t>Подобрения по съществуваща защитна стена/</t>
    </r>
    <r>
      <rPr>
        <b/>
        <sz val="11"/>
        <rFont val="Calibri"/>
        <family val="2"/>
        <charset val="204"/>
      </rPr>
      <t>насипно съоръжение</t>
    </r>
    <r>
      <rPr>
        <b/>
        <sz val="11"/>
        <rFont val="Calibri"/>
        <family val="2"/>
      </rPr>
      <t>/дига</t>
    </r>
  </si>
  <si>
    <t>PRE56-PRO41-REAC129
PRE57-PRO42-REAC130
PRE58-PRO43-REAC131</t>
  </si>
  <si>
    <t>Ограничаване зоните на заливане от високи води</t>
  </si>
  <si>
    <t xml:space="preserve">Ограничаване зоните на заливане от високи води чрез надграждане  на съществуващи съоръжения за защита от наводнения като диги или защитни стени. Повдигане билата на защитните съоръжения може да възникне като необходимост при повишаване нивата при наводнения в резултат изменение на климата. Мярката включва обновяване или рехабилитация на нарушени диги в резултат на пресичането им от селскостопански или горски пътища. Интегриране на елементи на зелена инфраструктура като създаване на коридор за свързаност на  местообитанията или на хората и „смекчаване“ на защитните стени чрез стратегически режим на засаждане.  </t>
  </si>
  <si>
    <t>Стена: 1000 /m за 1 m надграждане
Насип: 400 /m за 0.5 m надграждане
800 /m за 1 m надграждане
1200 /m за 1.5 m надграждане
Възстановяване на дига: 900 /m</t>
  </si>
  <si>
    <t>Подобренията в съществуващата инфраструктура могат да бъдат проектирани съобразно прогнозите за бъдещо изменение на климата.</t>
  </si>
  <si>
    <t>*Изграждане на отдалечени диги (където е възможно) за увеличаване на пространството за задържане, позволява свързване на заливни равнини.</t>
  </si>
  <si>
    <t>PRO14-REAC42
PRE60-PRO45-REAC133
PRE61-PRO46-REAC134</t>
  </si>
  <si>
    <t>M33-B23: Разглобяеми защитни съоръжения с постоянни фундаменти</t>
  </si>
  <si>
    <t xml:space="preserve">Разглобяеми защитни съоръжения с постоянни фундаменти за ограничаване зоните на заливане от високи води могат да бъдат използвани там, където постоянни защитни съоръжения (напр. защитни стени, насипи и диги) не са вариант, поради естетически съображения или загуба на ценни места за отдих и култура. Мярката следва да се прилага в комбинация със системи за прогнозиране и предупреждение при наводнения.  </t>
  </si>
  <si>
    <t>3000 / m (2m)</t>
  </si>
  <si>
    <t>30 години</t>
  </si>
  <si>
    <t>Защитните съоръжения могат да бъдат разширявани, ако експозицията спрямо наводнения се увеличи с изменението на климата.  Обикновено има максимална дълбочина на наводнение, до която разглобяемите защити срещу наводнения са ефективни.</t>
  </si>
  <si>
    <t>Дължина (km) на разглобяеми съоръжения за защита от наводнения</t>
  </si>
  <si>
    <t>PRO15-REAC43
PRE59-PRO44-REAC132</t>
  </si>
  <si>
    <t xml:space="preserve">Временни мерки за защита на уязвими райони, застрашени от наводнения, ако съществува риск от преливане на водни маси и където защитните стени/диги не са вариант или все още не са изградени. </t>
  </si>
  <si>
    <t>600 / m за временна защита, габиони, скален или земен насип</t>
  </si>
  <si>
    <t>20 години</t>
  </si>
  <si>
    <t>Защитите могат да бъдат разширявани, ако експозицията спрямо наводнения се увеличи с изменението на климата.  Обикновено има максимална дълбочина на наводнение, до която временните защити срещу наводнения са ефективни.</t>
  </si>
  <si>
    <t>Дължина (km) на временни съоръжения за защита от наводнения</t>
  </si>
  <si>
    <t>M33-B25a: Нова защитна преграда или бараж за задържане на високите морски нива.</t>
  </si>
  <si>
    <t xml:space="preserve">Изграждане на постоянни съоръжения (твърди инженерни решения), разположени при устието на реката, оборудвани с подвижни контролни органи. Използват се за стабилизиране на водните нива в речното корито. </t>
  </si>
  <si>
    <t>A14 – морски води
A11 – дъждовно
A21 - естествено превишение
A22 - преливане през защитни съоръжения
A23 - неизправност на защитно или инфраструктурно съоръжение</t>
  </si>
  <si>
    <t xml:space="preserve">0.5 до 1 млн. в зависимост от размера </t>
  </si>
  <si>
    <t>Значителни инвестиции в нова инфраструктура следва да бъдат планирани така, че да предлагат защита при редица възможни бъдещи сценарии.</t>
  </si>
  <si>
    <t>Варира – може да изисква значителни мерки за управление на риска от речни наводнения и на промените във водното ниво в резултат на експлоатацията на баража.</t>
  </si>
  <si>
    <t>Брой баражи</t>
  </si>
  <si>
    <t>*Помощни средства за миграция на риби 
*Управление на седиментите
*Екологични приливно-отливни течения</t>
  </si>
  <si>
    <t>M33-B25b: Обновяване  или реконструкция на съществуваща защитна преграда или бараж за задържане на високите морски нива.</t>
  </si>
  <si>
    <t xml:space="preserve">Обновяване  или реконструкция на постоянни съоръжения (твърди инженерни решения), разположени при устието на реката и оборудвани с подвижни контролни органи. </t>
  </si>
  <si>
    <t>10 до 25% от инвестиционните разходи в зависимост от обхвата на реконструкцията</t>
  </si>
  <si>
    <t>Значителни инвестиции в съществуваща инфраструктура следва да бъдат планирани така, че да предлагат защита при редица възможни бъдещи сценарии.</t>
  </si>
  <si>
    <t>Защита: Крайбрежие/ устие</t>
  </si>
  <si>
    <r>
      <t xml:space="preserve">Защитна стена, </t>
    </r>
    <r>
      <rPr>
        <b/>
        <sz val="11"/>
        <rFont val="Calibri"/>
        <family val="2"/>
        <charset val="204"/>
      </rPr>
      <t xml:space="preserve">насипно съоръжение </t>
    </r>
    <r>
      <rPr>
        <b/>
        <sz val="11"/>
        <rFont val="Calibri"/>
        <family val="2"/>
      </rPr>
      <t>или дига</t>
    </r>
  </si>
  <si>
    <t>Ограничаване на зоните на заливане в крайбрежната зона в резултат повишаване на водните нива в морето или устието на река чрез изграждане на съоръжения за защита от наводнения като диги или защитни стени. Земно-насипните диги са най-често използвани там, където има свободни пространства. Защитните стени са по-често срещани в близост до гъсто населена урбанизирани територии.  Насипните съоръжения и дигите могат да бъдат отдалечени от брега и ситуирани в зони, където е налично пространство за тяхното изграждане.  Може да са необходими подвижни затворни/контролни органи или клапи, за да се осигури връзката със зауствания на притоци и др.</t>
  </si>
  <si>
    <t xml:space="preserve">A14 – морска вода
A15 - инфраструктурни
A21 - естествено превишение
A22 - преливане през защитни съоръжения
A23 - неизправност на защита или инфраструктура
</t>
  </si>
  <si>
    <t>2.5 до 4 m височина: 
7200 / m</t>
  </si>
  <si>
    <t>Защитните съоръжения могат да бъдат адаптирани чрез повдигане на кота било и осигуряване на терени за бъдещо разширяване на съоръженията.  Изграждането на основи с по-висока носимоспособност при първоначалната инвестиция позволява по-евтина бъдеща адаптация. ю Голямата височина на защитните съоръжения може да бъде социално неприемлива за местните общности.</t>
  </si>
  <si>
    <t>*Отдалечаване на защити
*Увеличаване на разнообразието от местообитания чрез промяна в ширината и дълбочината на реката
*Управление на растителността</t>
  </si>
  <si>
    <t>PRE77-PRO64-REAC152</t>
  </si>
  <si>
    <t>Ограничаване на зоните на заливане в крайбрежната зона в резултат повишаване на водните нива в морето или устието на река чрез изграждане на високи съоръжения за защита от наводнения като диги или защитни стени. Земно-насипните диги са най-често използвани там, където има свободни пространства. Защитните стени са по-често срещани в близост до гъсто населена урбанизирани територии.  Насипните съоръжения и дигите могат да бъдат отдалечени от брега и ситуирани в зони, където е налично пространство за тяхното изграждане.  Може да са необходими затворни/контролни органи или клапи, за да се осигури връзката със зауствания на притоци и др.
Интегриране на елементи на зелена инфраструктура, като използване на защитните съоръжения за осигуряване на свързаност на крайбрежните коридори (двойна велоалея) и възможности за създаване на местообитания вътре в защитните съоръжения (стабилизиране на терена). Подобрен дизайн на защитните съоръжения за достъп и добавена стойност като места за отдих.</t>
  </si>
  <si>
    <t xml:space="preserve">3600 / m </t>
  </si>
  <si>
    <t>Ограничаване на зоните на заливане в крайбрежната зона в резултат повишаване на водните нива в морето или устието на река чрез изграждане на високи съоръжения за защита от наводнения като диги или защитни стени. Земно-насипните диги са най-често използвани там, където има свободни пространства. Защитните стени са по-често срещани в близост до гъсто населена урбанизирани територии.  Насипните съоръжения и дигите могат да бъдат отдалечени от брега и ситуирани в зони, където е налично пространство за тяхното изграждане.  Може да са необходими шлюзове/клапи, за да се осигури връзката със зауствания на притоци и др.</t>
  </si>
  <si>
    <t>3600 / m</t>
  </si>
  <si>
    <t>PRE74-PRO61-REAC149</t>
  </si>
  <si>
    <r>
      <t xml:space="preserve">M33-B28: Буни с допълнително изкуствено </t>
    </r>
    <r>
      <rPr>
        <sz val="11"/>
        <rFont val="Calibri"/>
        <family val="2"/>
      </rPr>
      <t>подхранване</t>
    </r>
    <r>
      <rPr>
        <sz val="11"/>
        <rFont val="Calibri"/>
        <family val="2"/>
        <charset val="204"/>
      </rPr>
      <t xml:space="preserve"> с пясък в зоната на отмиване след съоръжението по посока на надлъжно-бреговото течение.</t>
    </r>
  </si>
  <si>
    <t>Предотвратяване на бреговата ерозия</t>
  </si>
  <si>
    <r>
      <t xml:space="preserve">Изграждане на нови напречни буни, за ограничаване транспорта на пясък и бреговата ерозия. Необходимо е </t>
    </r>
    <r>
      <rPr>
        <sz val="11"/>
        <rFont val="Calibri"/>
        <family val="2"/>
      </rPr>
      <t>подхранване</t>
    </r>
    <r>
      <rPr>
        <sz val="11"/>
        <rFont val="Calibri"/>
        <family val="2"/>
        <charset val="204"/>
      </rPr>
      <t xml:space="preserve"> с допълнителни количества нов материал (пясък) в зоната на отмиване след съоръжението по посока на надлъжно-бреговото течение поради ерозия в резултат на вълнови въздействия и морски течения. Където съществува възможност, пясъчният материал за подхранване на брега следва да бъде с местен произход, за да се смекчи  въздействието върху околната среда.</t>
    </r>
  </si>
  <si>
    <t>A14 – морски води
A21 - естествено превишение
A22 - преливане през защитни съоръжения
A23 - неизправност на защитно или инфраструктурно съоръжение</t>
  </si>
  <si>
    <t>5000 / m с вълноломи
3000 / m с буни</t>
  </si>
  <si>
    <t>С покачването на морското равнище може да се наложи значително адаптиране или подмяна.</t>
  </si>
  <si>
    <t>частична или пълна</t>
  </si>
  <si>
    <t>Дължина на бреговата линия (km) с приложена мярка.</t>
  </si>
  <si>
    <t>Специфични за конкретен обект с оглед крайбрежните условия.</t>
  </si>
  <si>
    <t>PRE75-PRO62-REAC150
PRE76-PRO63-REAC151
PRE78-PRO65-REAC153</t>
  </si>
  <si>
    <t>Вълнозащита</t>
  </si>
  <si>
    <t>Изграждане на вълнозащитни съоръжения от естествен материал (големи камъни) или чрез твърди инженерни решения, успоредни на бреговата линия. Мярката включва потопени съоръжения, разположени навътре в акваторията (молове) или свързани с брега (вълноломи) за разсейване и вълновата енергия и ограничаване на бреговата ерозия.</t>
  </si>
  <si>
    <t>5000 / m</t>
  </si>
  <si>
    <t>PRE79-PRO66-REAC154</t>
  </si>
  <si>
    <r>
      <t xml:space="preserve">M33-B30: </t>
    </r>
    <r>
      <rPr>
        <sz val="11"/>
        <rFont val="Calibri"/>
        <family val="2"/>
      </rPr>
      <t>Подхранване</t>
    </r>
    <r>
      <rPr>
        <sz val="11"/>
        <rFont val="Calibri"/>
        <family val="2"/>
        <charset val="204"/>
      </rPr>
      <t xml:space="preserve"> с пясъчен материал от местен източник</t>
    </r>
  </si>
  <si>
    <r>
      <t>Подхранване</t>
    </r>
    <r>
      <rPr>
        <sz val="11"/>
        <rFont val="Calibri"/>
        <family val="2"/>
        <charset val="204"/>
      </rPr>
      <t xml:space="preserve"> на плажове с пясъчен материал за смекчаване на ефектите от ерозията в резултат на вълнови въздействия и надлъжно–бреговия седиментен транспорт. Мярката води до подобряване на цялостната стабилност на плажа, защита от бури и разширяване на плажната ивица. Също така осигурява ползи за околната среда чрез намаляване на ерозионния натиск. </t>
    </r>
  </si>
  <si>
    <t>A14 – морски води
A21 - естествено превишение
A22 - преливане през защитни съоръжения
A25 - неизправност на защита или инфраструктура:</t>
  </si>
  <si>
    <t>200 / m за защита на пясъка 1 to 2 m височина</t>
  </si>
  <si>
    <t>С покачването на морското ниво може да се наложи значително адаптиране или подмяна.</t>
  </si>
  <si>
    <t xml:space="preserve">Рециклиране на пясъчен материал от същото местоположение, което противодейства на ерозионните процеси в резултат на вълнения и надлъжно–бреговия седиментен транспорт. Мярката води до подобряване на цялостната стабилност на плажа, защита от бури и разширяване на плажната ивица. Също така осигурява ползи за околната среда чрез намаляване на ерозионния натиск. </t>
  </si>
  <si>
    <t>3000 / m</t>
  </si>
  <si>
    <t>Като природосъобразно решение ще се адаптира към променящите се условия предвид своята същност, но повишаването на морското ниво може да промени крайбрежната динамика.</t>
  </si>
  <si>
    <r>
      <t xml:space="preserve">Естествена </t>
    </r>
    <r>
      <rPr>
        <b/>
        <sz val="11"/>
        <rFont val="Calibri"/>
        <family val="2"/>
        <charset val="204"/>
      </rPr>
      <t xml:space="preserve">брегозащита </t>
    </r>
    <r>
      <rPr>
        <b/>
        <sz val="11"/>
        <rFont val="Calibri"/>
        <family val="2"/>
      </rPr>
      <t>(например пясъчни дюни)</t>
    </r>
  </si>
  <si>
    <t xml:space="preserve">PRE1-RR1-REAC1a
</t>
  </si>
  <si>
    <r>
      <t xml:space="preserve">M33-B32: </t>
    </r>
    <r>
      <rPr>
        <sz val="11"/>
        <rFont val="Calibri"/>
        <family val="2"/>
      </rPr>
      <t>Въ</t>
    </r>
    <r>
      <rPr>
        <sz val="11"/>
        <rFont val="Calibri"/>
        <family val="2"/>
        <charset val="204"/>
      </rPr>
      <t>зстановяване на естествени пясъчни дюни чрез тяхното залесяване и ограждане</t>
    </r>
  </si>
  <si>
    <t>Предотвратяване на брегова ерозия и вълнозащита</t>
  </si>
  <si>
    <t>Възстановяване и опазване на пясъчни дюни, кални терени и солени блата. Засаждане на подходяща местна растителност и ограждане на дюни с цел тяхното стабилизиране и намаляване на ерозията. Мярката осигурява ползи за околната среда и местообитанията.</t>
  </si>
  <si>
    <r>
      <t xml:space="preserve">Естествена </t>
    </r>
    <r>
      <rPr>
        <b/>
        <sz val="11"/>
        <rFont val="Calibri"/>
        <family val="2"/>
        <charset val="204"/>
      </rPr>
      <t>вълно защита</t>
    </r>
    <r>
      <rPr>
        <b/>
        <sz val="11"/>
        <rFont val="Calibri"/>
        <family val="2"/>
      </rPr>
      <t xml:space="preserve"> (например крайбрежно озеленяване)</t>
    </r>
  </si>
  <si>
    <t>PRE1-RR1-REAC1a</t>
  </si>
  <si>
    <t>M33-B33: Засаждане на растителни видове, типични за крайбрежната зона.</t>
  </si>
  <si>
    <t>Засаждане на подходяща местна растителност с цел стабилизиране на брега и намаляване на ерозията. Мярката осигурява ползи за околната среда и местообитанията.</t>
  </si>
  <si>
    <t>1000 / m</t>
  </si>
  <si>
    <t>Подготвеност</t>
  </si>
  <si>
    <t>PRE15-PREP1-RR6-REAC16
PREP11-REAC58
PREP12-REAC59
PRE36-PRO20-PREP15-REAC62
PRE37-PREP16-REAC63
PRE38-PRO21-PREP18
PREP22-REAC69
PREP41-REAC88
PREP42-REAC89
PREP43-REAC90
PRO27-PREP51-REAC99
PREP52-REAC100
PREP53-REAC101
PRO26-PREP50-REAC98</t>
  </si>
  <si>
    <t>Прогнозиране на наводнения и предупреждение, за да се даде възможност за ефективна реакция при наводнения и да се намали степента на излагане на заплаха</t>
  </si>
  <si>
    <t xml:space="preserve">Осигуряване на надеждни прогнози за наводнения чрез метеорологични радари с висока разделителна способност и системи за моделиране на валежите и на оттока. Системи за ранно предупреждение за откриване на интензивни валежи, особено за речни басейни във високопланински терен. </t>
  </si>
  <si>
    <t>за целия живот на политиката</t>
  </si>
  <si>
    <t>Процентът на изложени на риск недвижими имоти, които биват предупредени за наводнения.</t>
  </si>
  <si>
    <t>PREP7-REAC54
PREP8-REAC55
PREP13-REAC60
PRO19-PREP14-REAC61
PREP19-REAC65
PREP20-REAC66
PREP25-REAC72
PREP26-REAC73
PREP27-REAC74
PREP33-REAC80
PREP54-REAC102</t>
  </si>
  <si>
    <t>Намалена експозиция спрямо заплахата от наводнения чрез ефективни планове за действие при извънредни ситуации</t>
  </si>
  <si>
    <t xml:space="preserve">Планове за действие при извънредни ситуации за предприятия и експлоатационни дружества като ВиК системи и хидрoтехнически съоръжения. </t>
  </si>
  <si>
    <t>Брой планове за действие при извънредни ситуации.</t>
  </si>
  <si>
    <t>PRE40-PREP40-RR9-REAC87
PREP10-REAC57
PREP17-REAC64
PREP23-REAC70
PREP24-REAC71
PREP48-REAC96
PREP49-REAC97
PREP46-REAC94</t>
  </si>
  <si>
    <t>Намаляване на експозицията спрямо заплаха от наводнения чрез обществена осведоменост за риска и за плановете за действие при извънредни ситуации</t>
  </si>
  <si>
    <t>Обществена осведоменост за актуализирана онлайн информация за наводнения, карти на наводненията и развития, свързани с наводненията.  Провеждане на образователни и информационни кампании в райони с риск от наводнения за информиране на заинтересованите страни и насърчаване на ангажираността по теми, свързани с наводненията. Участие на обществеността в разработването и обсъждането на ПУРН.</t>
  </si>
  <si>
    <t>Брой кампании за обществена осведоменост.</t>
  </si>
  <si>
    <t>Ограничени косвени и нематериални въздействия от наводнения чрез подобрени планове за непрекъснатост на работата</t>
  </si>
  <si>
    <t xml:space="preserve">Планиране и организиране на предприятия/бизнеси за смекчаване на въздействията от наводнения, т.е. аварийни планове при наводнения, защита на активите, минимални изисквания за бизнес операторите. </t>
  </si>
  <si>
    <t>Възстановяване и преглед</t>
  </si>
  <si>
    <t>M51</t>
  </si>
  <si>
    <t>PRE43-PREP47-RR11-REAC95
PREP9-REAC56
RR13-REAC104
RR14-REAC105
RR15-REAC106
RR16-REAC107
RR17-REAC108
RR18-REAC109
PRE44-PRO28-PREP55-RR21-REAC112
PREP56-RR22-REAC113
PREP57-RR23-REAC114
PREP58-RR24-REAC115</t>
  </si>
  <si>
    <t>M51-B38a: Планиране на дейности по възстановяване след наводнения и утвърждаване на финансови механизми.</t>
  </si>
  <si>
    <t>Ограничени косвени и нематериални въздействия от наводнения чрез подобрен процес на възстановяване след събитието</t>
  </si>
  <si>
    <t>Планирано развитие на индивидуални и обществени дейности за възстановяване, почистване и ремонт (сгради, инфраструктура и др.). Фонд за помощ при бедствия (безвъзмездни средства, данъци), включително правна помощ при бедствия, помощ при безработица в резултат на бедствия и разходи за временно или постоянно преместване.</t>
  </si>
  <si>
    <t>M52</t>
  </si>
  <si>
    <t>PRO25-RR10-REAC93
PRO22-REAC67
PREP21-REAC68
PREP34-REAC81
RR12-REAC103
RR19-REAC110
RR20-REAC111</t>
  </si>
  <si>
    <t>M52-B38b: Планиране за възстановяване и почистване на околната среда, включително с оглед опасни материали и замърсяване.</t>
  </si>
  <si>
    <t>По-малка вероятност за замърсяване, свързано с наводнения.</t>
  </si>
  <si>
    <t>Планиране за възстановяване на околната среда и почистване след наводнения, засягащи източници на замърсяване като производители на петролни продукти, химични вещества (т.е. пестициди), пречиствателни станции за отпадъчни води, селско стопанство, непречистени канализационни води и други опасни вещества.</t>
  </si>
  <si>
    <t>Подобрена издръжливост и намалена уязвимост спрямо заплаха от наводнения.</t>
  </si>
  <si>
    <t>Създаване на финансов компенсаторен механизъм за щети, причинени от наводнения на публични и частни субекти, т.е. жилищни имоти, предприятия и др.</t>
  </si>
  <si>
    <t>Процент на изложените на заплаха недвижими имоти, застраховани срещу наводнения.</t>
  </si>
  <si>
    <t xml:space="preserve">PRE63-PRO48-RR26-REAC135
PRE17-REAC18 </t>
  </si>
  <si>
    <t>Изграждане на постоянни отводнителни помпени станции за понижаване на водните нива зад диги и в ниски заливаеми зони.</t>
  </si>
  <si>
    <t>Максимален дебит и инвестиционни разходи за помпа
&lt;20 l/s - 82 000
&lt;350 l/s - 200 000
&lt;600 l/s - 440 000</t>
  </si>
  <si>
    <t xml:space="preserve">PRE63-PRO48-RR26-REAC135
PRE71-PRO56-REAC143
PRE17-REAC18 
</t>
  </si>
  <si>
    <t>Отводняване чрез изпомпване посредством мобилни помпи.</t>
  </si>
  <si>
    <t>Използване на мобилни помпи за понижаване на водните нива зад диги и в ниски заливаеми зони.</t>
  </si>
  <si>
    <t>Максимален дебит и експлоатационни разходи за помпа
&lt;20 l/s - 8 200
&lt;350 l/s - 20 000
&lt;600 l/s - 44 000</t>
  </si>
  <si>
    <t>Други</t>
  </si>
  <si>
    <t>PRE41-PRO23-PREP44-REAC91</t>
  </si>
  <si>
    <t>Подобряване на научната и научно-приложна основа в управлението на риска от наводнения</t>
  </si>
  <si>
    <t>Разработване на научни и приложни изследвания и проучвания във връзка с оценката и управлението на риска от наводнения.</t>
  </si>
  <si>
    <t>Заплаха (път), Уязвимост и експозиция (рецептор)</t>
  </si>
  <si>
    <t>за периода на разработване на излседването/проучването</t>
  </si>
  <si>
    <t>Мярката би могла да включва изследване на климатичните промени и техния ефект върху наводненията.</t>
  </si>
  <si>
    <t>Брой на проведени  съотносими изследвания и проучвания.</t>
  </si>
  <si>
    <t>Разработване на методика за определяне на потенциални заливни равнини, оценка на ефективността им по отношение на намаляване на риска от наводнения с отчитане на ефекта върху екосистемите, и приоритизиране на заливните равнини на база оценката на ефективността и АРП;  Разработване на методическо  ръководство за възстановяване на заливни равнини и изграждане на ретензионни обеми</t>
  </si>
  <si>
    <t>PRE41-PRO23-PREP44-REAC91
PREP3-REAC50
PREP4-REAC51
PRE35-PREP5-RR8-REAC52
PREP6-REAC53
PRE28-REAC29 PRE73-REAC148</t>
  </si>
  <si>
    <t>Подобряване на правната, регулаторната и нормативната рамка  за управление на риска от наводнения</t>
  </si>
  <si>
    <t>Законодателни инициативи, нормативни документи и регулации за ограничаване и намаляване на риска от наводнения</t>
  </si>
  <si>
    <t>Мярката би могла да отразява най-съвременните проучвания върху изменението на климата.</t>
  </si>
  <si>
    <t>Брой въведени съотносими законодателни, регулаторни и нормативни актове</t>
  </si>
  <si>
    <t>Законодателни инициативи, нормативни документи и регулации за осигуряване ползването на земята и режимите в заливните равнини, вкл. застрахователни политики и продукти.</t>
  </si>
  <si>
    <t>M61-B41b: Разработване на методически  документи и ръководства във връзка  с прилагане на мерки за естествено водозадържане</t>
  </si>
  <si>
    <t>M61-B41a: Научни и приложни изследвания и проучвания</t>
  </si>
  <si>
    <r>
      <t xml:space="preserve">M61-B42a: </t>
    </r>
    <r>
      <rPr>
        <sz val="11"/>
        <rFont val="Calibri"/>
        <family val="2"/>
        <charset val="204"/>
        <scheme val="minor"/>
      </rPr>
      <t xml:space="preserve">Създаване на стабилна правна и административна рамка за прилагане на политиката за управление на риска от наводнения. </t>
    </r>
  </si>
  <si>
    <r>
      <t xml:space="preserve">M61-B42b: </t>
    </r>
    <r>
      <rPr>
        <sz val="11"/>
        <rFont val="Calibri"/>
        <family val="2"/>
        <charset val="204"/>
        <scheme val="minor"/>
      </rPr>
      <t xml:space="preserve">Създаване на правна и застрахователна рамка за прилагане на мерки за естествено водозадържане. </t>
    </r>
  </si>
  <si>
    <t xml:space="preserve">M61-B42a: Създаване на стабилна правна и административна рамка за прилагане на политиката за управление на риска от наводнения. 
M61-B42b: Създаване на правна и застрахователна рамка за прилагане на мерки за естествено водозадържане. </t>
  </si>
  <si>
    <t>M61-B41a: Научни и приложни изследвания и проучвания
M61-B41b: Разработване на методически  документи и ръководства във връзка  с прилагане на мерки за естествено водозадържане</t>
  </si>
  <si>
    <t>M22-B2: Административна и/или законодателна процедура за преместване на съществуващи обекти.</t>
  </si>
  <si>
    <t>M33-B25c: Поддръжка на съществуващите защитни прегради за задържане на високите морски нива в добро техническо състояние.</t>
  </si>
  <si>
    <t>M33-B22c: Поддръжка на съществуващите защитни стени и диги в добро техническо състояние; 
M33-B22d: Поддръжка на съществуващите инфраструктурни съоръжения, които са в контакт с водни течения в добро техническо състояние;</t>
  </si>
  <si>
    <t>Регулярна поддръжка на растителността в речните корита и коридори (включващи речното корито и заливаемите равнини) за намаляване на грапавината и увеличаване на проводимостта, както и за ограничаване на вероятността от запушване надолу по течението.</t>
  </si>
  <si>
    <t>Неструктурна</t>
  </si>
  <si>
    <t>Сиво-зелена</t>
  </si>
  <si>
    <t>Мека структурна</t>
  </si>
  <si>
    <t>Receptor</t>
  </si>
  <si>
    <t>Measure type</t>
  </si>
  <si>
    <t>Green-gray</t>
  </si>
  <si>
    <t>PPP</t>
  </si>
  <si>
    <t>SPR</t>
  </si>
  <si>
    <t>Hazard/Exposure</t>
  </si>
  <si>
    <t>!Тип мярка</t>
  </si>
  <si>
    <t xml:space="preserve">!Аспект от управлението на риска от наводнения </t>
  </si>
  <si>
    <t>!Категория "зелена - сива"</t>
  </si>
  <si>
    <t>!Принос</t>
  </si>
  <si>
    <t>!Код на мярка в ПУРН2 - България</t>
  </si>
  <si>
    <t>!Стратегия</t>
  </si>
  <si>
    <t>Отстраняване на наноси и запушвания</t>
  </si>
  <si>
    <t>PRE50-PRO35-REAC123</t>
  </si>
  <si>
    <t>M24</t>
  </si>
  <si>
    <t>M24-B22c</t>
  </si>
  <si>
    <t>M24-B22d</t>
  </si>
  <si>
    <t>M24-B22c: Поддръжка на съществуващите защитни стени и диги в добро техническо състояние</t>
  </si>
  <si>
    <t>M24-B22d: Поддръжка на съществуващите инфраструктурни съоръжения, които са в контакт с водни течения в добро техническо състояние</t>
  </si>
  <si>
    <t>M24-B25c</t>
  </si>
  <si>
    <t>M24-B25c: Поддръжка на съществуващите защитни прегради за задържане на високите морски нива.</t>
  </si>
  <si>
    <t xml:space="preserve">Ограничаване зоните на заливане от високи води чрез надграждане на съществуващи съоръжения за защита от наводнения под формата на диги или защитни стени. Повдигане билата на защитните съоръжения може да възникне като необходимост при повишаване нивата при наводнения в резултат изменение на климата. Обновяване или рехабилитация на нарушената цялост на дигите в резултат на селскостопански или горски пътища, които ги пресичат. </t>
  </si>
  <si>
    <t>Предотвратяване на заливане от високи води чрез поддръжка на добро техническо и експлоатационно състояние на съществуващи съоръжения за защита от наводнения.</t>
  </si>
  <si>
    <t>Човешко здраве и благосъстояние чрез отдих и устойчивост на наводнения</t>
  </si>
  <si>
    <t>Ренатурализация на реки</t>
  </si>
  <si>
    <t>M61-B42a: Подобрена рамка за управление на наводненията/ Подпомагане на местните власти за избор на подходящи места и за реализиране на зелени мерки</t>
  </si>
  <si>
    <t>M61-B42a: Подобрена рамка за управление на наводненията/  Създаване на Регистър на наводненията</t>
  </si>
  <si>
    <t>M61-B42a: Подобрена рамка за управление на наводненията/   Създаване на база данни с досиета за всички места с повишен риск от наводнение и определяне на Протокол за действията и отговорностите за поддържане на досиетата</t>
  </si>
  <si>
    <t>Финансиране по програми от Европейския съюз и други програми</t>
  </si>
  <si>
    <t>Допустимост за финансиране от ЕС</t>
  </si>
  <si>
    <t>Брой изпълнени дейности за намаляване на риска от наводнения, включени в Областната/Общинската програма за намаляване на риска от бедствия.</t>
  </si>
  <si>
    <t>M42-B35: Планове за действие при извънредни ситуации/Изпълнение на дейности, включени в Областната програма за намаляване на риска от бедствия / Oбщинската програма за намаляване на риска от бедствия</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</si>
</sst>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1" x14ac:knownFonts="1">
    <font>
      <sz val="11"/>
      <color indexed="8"/>
      <name val="Calibri"/>
      <family val="2"/>
      <charset val="204"/>
    </font>
    <font>
      <sz val="8"/>
      <name val="Calibri"/>
      <family val="2"/>
      <charset val="204"/>
    </font>
    <font>
      <sz val="11"/>
      <name val="Arial"/>
      <family val="2"/>
    </font>
    <font>
      <sz val="11"/>
      <color indexed="8"/>
      <name val="Calibri"/>
      <family val="2"/>
      <scheme val="minor"/>
    </font>
    <font>
      <b/>
      <sz val="11"/>
      <name val="Calibri"/>
      <family val="2"/>
      <scheme val="minor"/>
    </font>
    <font>
      <b/>
      <sz val="11"/>
      <color indexed="8"/>
      <name val="Calibri"/>
      <family val="2"/>
      <scheme val="minor"/>
    </font>
    <font>
      <sz val="9"/>
      <color indexed="8"/>
      <name val="Calibri"/>
      <family val="2"/>
      <scheme val="minor"/>
    </font>
    <font>
      <i/>
      <sz val="9"/>
      <color rgb="FF000000"/>
      <name val="Calibri"/>
      <family val="2"/>
      <scheme val="minor"/>
    </font>
    <font>
      <b/>
      <sz val="9"/>
      <color rgb="FF000000"/>
      <name val="Calibri"/>
      <family val="2"/>
      <scheme val="minor"/>
    </font>
    <font>
      <sz val="11"/>
      <name val="Calibri"/>
      <family val="2"/>
      <charset val="204"/>
    </font>
    <font>
      <sz val="11"/>
      <name val="Calibri"/>
      <family val="2"/>
    </font>
    <font>
      <b/>
      <sz val="12"/>
      <color theme="0"/>
      <name val="Calibri"/>
      <family val="2"/>
      <scheme val="minor"/>
    </font>
    <font>
      <b/>
      <sz val="11"/>
      <color theme="4" tint="-0.499984740745262"/>
      <name val="Calibri"/>
      <family val="2"/>
      <scheme val="minor"/>
    </font>
    <font>
      <b/>
      <sz val="16"/>
      <color theme="4" tint="-0.499984740745262"/>
      <name val="Calibri"/>
      <family val="2"/>
    </font>
    <font>
      <b/>
      <sz val="11"/>
      <color theme="4" tint="-0.499984740745262"/>
      <name val="Calibri"/>
      <family val="2"/>
    </font>
    <font>
      <sz val="11"/>
      <color theme="4" tint="-0.499984740745262"/>
      <name val="Calibri"/>
      <family val="2"/>
      <scheme val="minor"/>
    </font>
    <font>
      <b/>
      <sz val="11"/>
      <name val="Calibri"/>
      <family val="2"/>
      <charset val="204"/>
    </font>
    <font>
      <b/>
      <sz val="11"/>
      <color theme="3"/>
      <name val="Calibri"/>
      <family val="2"/>
      <scheme val="minor"/>
    </font>
    <font>
      <sz val="11"/>
      <name val="Calibri"/>
      <family val="2"/>
      <scheme val="minor"/>
    </font>
    <font>
      <sz val="10"/>
      <name val="Calibri"/>
      <family val="2"/>
      <scheme val="minor"/>
    </font>
    <font>
      <sz val="9"/>
      <name val="Calibri"/>
      <family val="2"/>
    </font>
    <font>
      <sz val="9"/>
      <name val="Calibri"/>
      <family val="2"/>
      <charset val="204"/>
    </font>
    <font>
      <b/>
      <sz val="9"/>
      <name val="Calibri"/>
      <family val="2"/>
    </font>
    <font>
      <sz val="9"/>
      <name val="Calibri"/>
      <family val="2"/>
      <scheme val="minor"/>
    </font>
    <font>
      <b/>
      <sz val="11"/>
      <name val="Calibri"/>
      <family val="2"/>
    </font>
    <font>
      <b/>
      <sz val="11"/>
      <name val="Calibri"/>
      <family val="2"/>
      <charset val="204"/>
      <scheme val="minor"/>
    </font>
    <font>
      <vertAlign val="superscript"/>
      <sz val="11"/>
      <name val="Calibri"/>
      <family val="2"/>
      <charset val="204"/>
    </font>
    <font>
      <sz val="11"/>
      <name val="Calibri"/>
      <family val="2"/>
      <charset val="204"/>
      <scheme val="minor"/>
    </font>
    <font>
      <sz val="11"/>
      <color rgb="FF000000"/>
      <name val="Calibri"/>
      <family val="2"/>
    </font>
    <font>
      <b/>
      <sz val="12"/>
      <color rgb="FF00B050"/>
      <name val="Calibri"/>
      <family val="2"/>
    </font>
    <font>
      <sz val="12"/>
      <color rgb="FF00B050"/>
      <name val="Calibri"/>
      <family val="2"/>
    </font>
  </fonts>
  <fills count="21">
    <fill>
      <patternFill patternType="none"/>
    </fill>
    <fill>
      <patternFill patternType="gray125"/>
    </fill>
    <fill>
      <patternFill patternType="solid">
        <fgColor theme="4" tint="0.79998168889431442"/>
        <bgColor indexed="64"/>
      </patternFill>
    </fill>
    <fill>
      <patternFill patternType="solid">
        <fgColor theme="6" tint="0.59999389629810485"/>
        <bgColor indexed="64"/>
      </patternFill>
    </fill>
    <fill>
      <patternFill patternType="solid">
        <fgColor theme="2" tint="-9.9978637043366805E-2"/>
        <bgColor indexed="64"/>
      </patternFill>
    </fill>
    <fill>
      <patternFill patternType="solid">
        <fgColor theme="9" tint="0.59999389629810485"/>
        <bgColor indexed="64"/>
      </patternFill>
    </fill>
    <fill>
      <patternFill patternType="solid">
        <fgColor rgb="FFFFC000"/>
        <bgColor indexed="64"/>
      </patternFill>
    </fill>
    <fill>
      <patternFill patternType="solid">
        <fgColor theme="5" tint="0.59999389629810485"/>
        <bgColor indexed="64"/>
      </patternFill>
    </fill>
    <fill>
      <patternFill patternType="solid">
        <fgColor theme="4" tint="0.59999389629810485"/>
        <bgColor indexed="64"/>
      </patternFill>
    </fill>
    <fill>
      <patternFill patternType="solid">
        <fgColor theme="4" tint="0.39997558519241921"/>
        <bgColor indexed="64"/>
      </patternFill>
    </fill>
    <fill>
      <patternFill patternType="solid">
        <fgColor rgb="FF00B0F0"/>
        <bgColor indexed="64"/>
      </patternFill>
    </fill>
    <fill>
      <patternFill patternType="solid">
        <fgColor theme="0" tint="-0.249977111117893"/>
        <bgColor indexed="64"/>
      </patternFill>
    </fill>
    <fill>
      <patternFill patternType="solid">
        <fgColor theme="6"/>
        <bgColor indexed="64"/>
      </patternFill>
    </fill>
    <fill>
      <patternFill patternType="solid">
        <fgColor rgb="FFFFFF99"/>
        <bgColor indexed="64"/>
      </patternFill>
    </fill>
    <fill>
      <patternFill patternType="solid">
        <fgColor theme="8" tint="0.39997558519241921"/>
        <bgColor indexed="64"/>
      </patternFill>
    </fill>
    <fill>
      <patternFill patternType="solid">
        <fgColor theme="3" tint="0.39997558519241921"/>
        <bgColor indexed="64"/>
      </patternFill>
    </fill>
    <fill>
      <patternFill patternType="solid">
        <fgColor rgb="FFFFFFCC"/>
        <bgColor indexed="64"/>
      </patternFill>
    </fill>
    <fill>
      <patternFill patternType="solid">
        <fgColor theme="0" tint="-4.9989318521683403E-2"/>
        <bgColor indexed="64"/>
      </patternFill>
    </fill>
    <fill>
      <patternFill patternType="solid">
        <fgColor theme="4" tint="-0.249977111117893"/>
        <bgColor indexed="64"/>
      </patternFill>
    </fill>
    <fill>
      <patternFill patternType="solid">
        <fgColor theme="0" tint="-0.14999847407452621"/>
        <bgColor indexed="64"/>
      </patternFill>
    </fill>
    <fill>
      <patternFill patternType="solid">
        <fgColor rgb="FFFF0000"/>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1">
    <xf numFmtId="0" fontId="0" fillId="0" borderId="0"/>
  </cellStyleXfs>
  <cellXfs count="177">
    <xf numFmtId="0" fontId="0" fillId="0" borderId="0" xfId="0"/>
    <xf numFmtId="0" fontId="0" fillId="0" borderId="0" xfId="0" applyAlignment="1">
      <alignment vertical="top"/>
    </xf>
    <xf numFmtId="0" fontId="0" fillId="0" borderId="0" xfId="0" applyAlignment="1">
      <alignment vertical="top" wrapText="1"/>
    </xf>
    <xf numFmtId="0" fontId="3" fillId="0" borderId="0" xfId="0" applyFont="1"/>
    <xf numFmtId="0" fontId="5" fillId="0" borderId="0" xfId="0" applyFont="1" applyAlignment="1">
      <alignment horizontal="center" vertical="center" wrapText="1"/>
    </xf>
    <xf numFmtId="0" fontId="3" fillId="0" borderId="0" xfId="0" applyFont="1" applyAlignment="1">
      <alignment vertical="center" wrapText="1"/>
    </xf>
    <xf numFmtId="0" fontId="6" fillId="0" borderId="0" xfId="0" applyFont="1"/>
    <xf numFmtId="0" fontId="3" fillId="0" borderId="0" xfId="0" applyFont="1" applyAlignment="1">
      <alignment horizontal="center" wrapText="1"/>
    </xf>
    <xf numFmtId="0" fontId="2" fillId="0" borderId="1" xfId="0" quotePrefix="1" applyFont="1" applyBorder="1" applyAlignment="1">
      <alignment horizontal="center" vertical="top" wrapText="1"/>
    </xf>
    <xf numFmtId="0" fontId="2" fillId="0" borderId="1" xfId="0" applyFont="1" applyBorder="1" applyAlignment="1">
      <alignment horizontal="center" vertical="top" wrapText="1"/>
    </xf>
    <xf numFmtId="0" fontId="12" fillId="11" borderId="1" xfId="0" applyFont="1" applyFill="1" applyBorder="1" applyAlignment="1">
      <alignment horizontal="center" vertical="center" wrapText="1"/>
    </xf>
    <xf numFmtId="0" fontId="14" fillId="0" borderId="0" xfId="0" applyFont="1" applyAlignment="1">
      <alignment wrapText="1"/>
    </xf>
    <xf numFmtId="0" fontId="7" fillId="0" borderId="23" xfId="0" applyFont="1" applyBorder="1" applyAlignment="1">
      <alignment horizontal="center" vertical="center" wrapText="1"/>
    </xf>
    <xf numFmtId="0" fontId="7" fillId="0" borderId="19" xfId="0" applyFont="1" applyBorder="1" applyAlignment="1">
      <alignment horizontal="center" vertical="center" wrapText="1"/>
    </xf>
    <xf numFmtId="0" fontId="7" fillId="0" borderId="18" xfId="0" applyFont="1" applyBorder="1" applyAlignment="1">
      <alignment horizontal="center" vertical="center" wrapText="1"/>
    </xf>
    <xf numFmtId="0" fontId="4" fillId="10" borderId="15" xfId="0" applyFont="1" applyFill="1" applyBorder="1" applyAlignment="1">
      <alignment horizontal="center" vertical="center" wrapText="1"/>
    </xf>
    <xf numFmtId="0" fontId="4" fillId="12" borderId="5"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4" fillId="13" borderId="5" xfId="0" applyFont="1" applyFill="1" applyBorder="1" applyAlignment="1">
      <alignment horizontal="center" vertical="center" wrapText="1"/>
    </xf>
    <xf numFmtId="0" fontId="4" fillId="11" borderId="16" xfId="0" applyFont="1" applyFill="1" applyBorder="1" applyAlignment="1">
      <alignment horizontal="center" vertical="center" wrapText="1"/>
    </xf>
    <xf numFmtId="0" fontId="5" fillId="9" borderId="5" xfId="0" applyFont="1" applyFill="1" applyBorder="1" applyAlignment="1">
      <alignment horizontal="center" vertical="center" wrapText="1"/>
    </xf>
    <xf numFmtId="0" fontId="5" fillId="8" borderId="5"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11" fillId="18" borderId="15" xfId="0" applyFont="1" applyFill="1" applyBorder="1" applyAlignment="1">
      <alignment horizontal="center" vertical="center" wrapText="1"/>
    </xf>
    <xf numFmtId="0" fontId="13" fillId="0" borderId="0" xfId="0" applyFont="1" applyAlignment="1">
      <alignment vertical="top"/>
    </xf>
    <xf numFmtId="0" fontId="18" fillId="0" borderId="26" xfId="0" applyFont="1" applyBorder="1" applyAlignment="1">
      <alignment vertical="center" wrapText="1"/>
    </xf>
    <xf numFmtId="0" fontId="18" fillId="0" borderId="3" xfId="0" applyFont="1" applyBorder="1" applyAlignment="1">
      <alignment vertical="center" wrapText="1"/>
    </xf>
    <xf numFmtId="0" fontId="18" fillId="0" borderId="2" xfId="0" applyFont="1" applyBorder="1" applyAlignment="1">
      <alignment vertical="center" wrapText="1"/>
    </xf>
    <xf numFmtId="0" fontId="18" fillId="0" borderId="27" xfId="0" applyFont="1" applyBorder="1" applyAlignment="1">
      <alignment vertical="center" wrapText="1"/>
    </xf>
    <xf numFmtId="0" fontId="18" fillId="0" borderId="4" xfId="0" applyFont="1" applyBorder="1" applyAlignment="1">
      <alignment vertical="center" wrapText="1"/>
    </xf>
    <xf numFmtId="0" fontId="18" fillId="0" borderId="21" xfId="0" applyFont="1" applyBorder="1" applyAlignment="1">
      <alignment vertical="center" wrapText="1"/>
    </xf>
    <xf numFmtId="0" fontId="19" fillId="2" borderId="18" xfId="0" applyFont="1" applyFill="1" applyBorder="1" applyAlignment="1">
      <alignment horizontal="center" vertical="center" wrapText="1"/>
    </xf>
    <xf numFmtId="0" fontId="19" fillId="0" borderId="23" xfId="0" applyFont="1" applyBorder="1" applyAlignment="1">
      <alignment horizontal="center" vertical="center" wrapText="1"/>
    </xf>
    <xf numFmtId="0" fontId="19" fillId="0" borderId="19" xfId="0" applyFont="1" applyBorder="1" applyAlignment="1">
      <alignment horizontal="center" vertical="center" wrapText="1"/>
    </xf>
    <xf numFmtId="0" fontId="19" fillId="0" borderId="9" xfId="0" applyFont="1" applyBorder="1" applyAlignment="1">
      <alignment horizontal="center" vertical="center" wrapText="1"/>
    </xf>
    <xf numFmtId="0" fontId="19" fillId="0" borderId="17" xfId="0" applyFont="1" applyBorder="1" applyAlignment="1">
      <alignment horizontal="center" vertical="center" wrapText="1"/>
    </xf>
    <xf numFmtId="0" fontId="19" fillId="16" borderId="17" xfId="0" applyFont="1" applyFill="1" applyBorder="1" applyAlignment="1">
      <alignment horizontal="center" vertical="center" wrapText="1"/>
    </xf>
    <xf numFmtId="0" fontId="19" fillId="0" borderId="10" xfId="0" applyFont="1" applyBorder="1" applyAlignment="1">
      <alignment horizontal="center" vertical="center" wrapText="1"/>
    </xf>
    <xf numFmtId="0" fontId="19" fillId="0" borderId="18" xfId="0" applyFont="1" applyBorder="1" applyAlignment="1">
      <alignment horizontal="center" vertical="center" wrapText="1"/>
    </xf>
    <xf numFmtId="0" fontId="19" fillId="16" borderId="23" xfId="0" applyFont="1" applyFill="1" applyBorder="1" applyAlignment="1">
      <alignment horizontal="center" vertical="center" wrapText="1"/>
    </xf>
    <xf numFmtId="0" fontId="19" fillId="0" borderId="7" xfId="0" applyFont="1" applyBorder="1" applyAlignment="1">
      <alignment horizontal="center" vertical="center" wrapText="1"/>
    </xf>
    <xf numFmtId="0" fontId="19" fillId="0" borderId="1" xfId="0" applyFont="1" applyBorder="1" applyAlignment="1">
      <alignment horizontal="center" vertical="center" wrapText="1"/>
    </xf>
    <xf numFmtId="0" fontId="19" fillId="16" borderId="1" xfId="0" applyFont="1" applyFill="1" applyBorder="1" applyAlignment="1">
      <alignment horizontal="center" vertical="center" wrapText="1"/>
    </xf>
    <xf numFmtId="0" fontId="19" fillId="0" borderId="8" xfId="0" applyFont="1" applyBorder="1" applyAlignment="1">
      <alignment horizontal="center" vertical="center" wrapText="1"/>
    </xf>
    <xf numFmtId="0" fontId="19" fillId="0" borderId="11" xfId="0" applyFont="1" applyBorder="1" applyAlignment="1">
      <alignment horizontal="center" vertical="center" wrapText="1"/>
    </xf>
    <xf numFmtId="0" fontId="19" fillId="0" borderId="6" xfId="0" applyFont="1" applyBorder="1" applyAlignment="1">
      <alignment horizontal="center" vertical="center" wrapText="1"/>
    </xf>
    <xf numFmtId="0" fontId="19" fillId="4" borderId="6" xfId="0" applyFont="1" applyFill="1" applyBorder="1" applyAlignment="1">
      <alignment horizontal="center" vertical="center" wrapText="1"/>
    </xf>
    <xf numFmtId="0" fontId="19" fillId="19" borderId="12" xfId="0" applyFont="1" applyFill="1" applyBorder="1" applyAlignment="1">
      <alignment horizontal="center" vertical="center" wrapText="1"/>
    </xf>
    <xf numFmtId="0" fontId="19" fillId="3" borderId="1" xfId="0" applyFont="1" applyFill="1" applyBorder="1" applyAlignment="1">
      <alignment horizontal="center" vertical="center" wrapText="1"/>
    </xf>
    <xf numFmtId="0" fontId="19" fillId="4" borderId="1" xfId="0" applyFont="1" applyFill="1" applyBorder="1" applyAlignment="1">
      <alignment horizontal="center" vertical="center" wrapText="1"/>
    </xf>
    <xf numFmtId="0" fontId="19" fillId="17" borderId="8" xfId="0" applyFont="1" applyFill="1" applyBorder="1" applyAlignment="1">
      <alignment horizontal="center" vertical="center" wrapText="1"/>
    </xf>
    <xf numFmtId="0" fontId="19" fillId="3" borderId="17" xfId="0" applyFont="1" applyFill="1" applyBorder="1" applyAlignment="1">
      <alignment horizontal="center" vertical="center" wrapText="1"/>
    </xf>
    <xf numFmtId="0" fontId="19" fillId="19" borderId="19" xfId="0" applyFont="1" applyFill="1" applyBorder="1" applyAlignment="1">
      <alignment horizontal="center" vertical="center" wrapText="1"/>
    </xf>
    <xf numFmtId="0" fontId="19" fillId="19" borderId="8" xfId="0" applyFont="1" applyFill="1" applyBorder="1" applyAlignment="1">
      <alignment horizontal="center" vertical="center" wrapText="1"/>
    </xf>
    <xf numFmtId="0" fontId="10" fillId="0" borderId="0" xfId="0" applyFont="1"/>
    <xf numFmtId="0" fontId="19" fillId="19" borderId="10" xfId="0" applyFont="1" applyFill="1" applyBorder="1" applyAlignment="1">
      <alignment horizontal="center" vertical="center" wrapText="1"/>
    </xf>
    <xf numFmtId="0" fontId="19" fillId="0" borderId="25" xfId="0" applyFont="1" applyBorder="1" applyAlignment="1">
      <alignment horizontal="center" vertical="center" wrapText="1"/>
    </xf>
    <xf numFmtId="0" fontId="19" fillId="19" borderId="14" xfId="0" applyFont="1" applyFill="1" applyBorder="1" applyAlignment="1">
      <alignment horizontal="center" vertical="center" wrapText="1"/>
    </xf>
    <xf numFmtId="0" fontId="19" fillId="4" borderId="23" xfId="0" applyFont="1" applyFill="1" applyBorder="1" applyAlignment="1">
      <alignment horizontal="center" vertical="center" wrapText="1"/>
    </xf>
    <xf numFmtId="0" fontId="19" fillId="2" borderId="7" xfId="0" applyFont="1" applyFill="1" applyBorder="1" applyAlignment="1">
      <alignment horizontal="center" vertical="center" wrapText="1"/>
    </xf>
    <xf numFmtId="0" fontId="19" fillId="0" borderId="5" xfId="0" applyFont="1" applyBorder="1" applyAlignment="1">
      <alignment horizontal="center" vertical="center" wrapText="1"/>
    </xf>
    <xf numFmtId="0" fontId="19" fillId="0" borderId="16" xfId="0" applyFont="1" applyBorder="1" applyAlignment="1">
      <alignment horizontal="center" vertical="center" wrapText="1"/>
    </xf>
    <xf numFmtId="0" fontId="18" fillId="0" borderId="23" xfId="0" applyFont="1" applyBorder="1" applyAlignment="1">
      <alignment vertical="center" wrapText="1"/>
    </xf>
    <xf numFmtId="0" fontId="18" fillId="0" borderId="5" xfId="0" applyFont="1" applyBorder="1" applyAlignment="1">
      <alignment vertical="center" wrapText="1"/>
    </xf>
    <xf numFmtId="0" fontId="18" fillId="0" borderId="1" xfId="0" applyFont="1" applyBorder="1" applyAlignment="1">
      <alignment vertical="center" wrapText="1"/>
    </xf>
    <xf numFmtId="0" fontId="18" fillId="0" borderId="17" xfId="0" applyFont="1" applyBorder="1" applyAlignment="1">
      <alignment vertical="center" wrapText="1"/>
    </xf>
    <xf numFmtId="0" fontId="18" fillId="0" borderId="6" xfId="0" applyFont="1" applyBorder="1" applyAlignment="1">
      <alignment vertical="center" wrapText="1"/>
    </xf>
    <xf numFmtId="0" fontId="18" fillId="0" borderId="25" xfId="0" applyFont="1" applyBorder="1" applyAlignment="1">
      <alignment vertical="center" wrapText="1"/>
    </xf>
    <xf numFmtId="0" fontId="18" fillId="0" borderId="7" xfId="0" applyFont="1" applyBorder="1" applyAlignment="1">
      <alignment vertical="center" wrapText="1"/>
    </xf>
    <xf numFmtId="0" fontId="18" fillId="0" borderId="9" xfId="0" applyFont="1" applyBorder="1" applyAlignment="1">
      <alignment vertical="center" wrapText="1"/>
    </xf>
    <xf numFmtId="0" fontId="12" fillId="0" borderId="24" xfId="0" applyFont="1" applyBorder="1" applyAlignment="1">
      <alignment horizontal="center" vertical="center" wrapText="1"/>
    </xf>
    <xf numFmtId="0" fontId="18" fillId="0" borderId="18" xfId="0" applyFont="1" applyBorder="1" applyAlignment="1">
      <alignment vertical="center" wrapText="1"/>
    </xf>
    <xf numFmtId="0" fontId="18" fillId="0" borderId="15" xfId="0" applyFont="1" applyBorder="1" applyAlignment="1">
      <alignment vertical="center" wrapText="1"/>
    </xf>
    <xf numFmtId="0" fontId="18" fillId="0" borderId="11" xfId="0" applyFont="1" applyBorder="1" applyAlignment="1">
      <alignment vertical="center" wrapText="1"/>
    </xf>
    <xf numFmtId="0" fontId="18" fillId="0" borderId="13" xfId="0" applyFont="1" applyBorder="1" applyAlignment="1">
      <alignment vertical="center" wrapText="1"/>
    </xf>
    <xf numFmtId="0" fontId="9" fillId="0" borderId="0" xfId="0" applyFont="1" applyAlignment="1">
      <alignment wrapText="1"/>
    </xf>
    <xf numFmtId="0" fontId="9" fillId="0" borderId="0" xfId="0" applyFont="1" applyAlignment="1">
      <alignment horizontal="center" wrapText="1"/>
    </xf>
    <xf numFmtId="0" fontId="20" fillId="0" borderId="0" xfId="0" applyFont="1" applyAlignment="1">
      <alignment horizontal="center" vertical="center" wrapText="1"/>
    </xf>
    <xf numFmtId="0" fontId="21" fillId="0" borderId="0" xfId="0" applyFont="1" applyAlignment="1">
      <alignment horizontal="center" wrapText="1"/>
    </xf>
    <xf numFmtId="0" fontId="20" fillId="0" borderId="0" xfId="0" applyFont="1" applyAlignment="1">
      <alignment horizontal="center" wrapText="1"/>
    </xf>
    <xf numFmtId="0" fontId="9" fillId="0" borderId="0" xfId="0" applyFont="1" applyAlignment="1">
      <alignment horizontal="center"/>
    </xf>
    <xf numFmtId="0" fontId="4" fillId="11" borderId="1" xfId="0" applyFont="1" applyFill="1" applyBorder="1" applyAlignment="1">
      <alignment horizontal="center" vertical="center" wrapText="1"/>
    </xf>
    <xf numFmtId="0" fontId="4" fillId="5" borderId="1" xfId="0" applyFont="1" applyFill="1" applyBorder="1" applyAlignment="1">
      <alignment horizontal="center" vertical="center" wrapText="1"/>
    </xf>
    <xf numFmtId="0" fontId="4" fillId="5" borderId="2" xfId="0" applyFont="1" applyFill="1" applyBorder="1" applyAlignment="1">
      <alignment horizontal="center" vertical="center" wrapText="1"/>
    </xf>
    <xf numFmtId="0" fontId="4" fillId="5" borderId="28" xfId="0" applyFont="1" applyFill="1" applyBorder="1" applyAlignment="1">
      <alignment horizontal="center" vertical="center" wrapText="1"/>
    </xf>
    <xf numFmtId="0" fontId="4" fillId="13" borderId="1" xfId="0" applyFont="1" applyFill="1" applyBorder="1" applyAlignment="1">
      <alignment horizontal="center" vertical="center" wrapText="1"/>
    </xf>
    <xf numFmtId="0" fontId="4" fillId="6" borderId="1" xfId="0" applyFont="1" applyFill="1" applyBorder="1" applyAlignment="1">
      <alignment horizontal="center" vertical="center" wrapText="1"/>
    </xf>
    <xf numFmtId="0" fontId="25" fillId="6" borderId="1" xfId="0" applyFont="1" applyFill="1" applyBorder="1" applyAlignment="1">
      <alignment horizontal="center" vertical="center" wrapText="1"/>
    </xf>
    <xf numFmtId="0" fontId="4" fillId="7" borderId="1" xfId="0" applyFont="1" applyFill="1" applyBorder="1" applyAlignment="1">
      <alignment horizontal="center" vertical="center" wrapText="1"/>
    </xf>
    <xf numFmtId="0" fontId="4" fillId="8" borderId="1" xfId="0" applyFont="1" applyFill="1" applyBorder="1" applyAlignment="1">
      <alignment horizontal="center" vertical="center" wrapText="1"/>
    </xf>
    <xf numFmtId="0" fontId="4" fillId="9" borderId="1" xfId="0" applyFont="1" applyFill="1" applyBorder="1" applyAlignment="1">
      <alignment horizontal="center" vertical="center" wrapText="1"/>
    </xf>
    <xf numFmtId="0" fontId="4" fillId="15" borderId="1" xfId="0" applyFont="1" applyFill="1" applyBorder="1" applyAlignment="1">
      <alignment horizontal="center" vertical="center" wrapText="1"/>
    </xf>
    <xf numFmtId="0" fontId="24" fillId="3" borderId="1" xfId="0" applyFont="1" applyFill="1" applyBorder="1" applyAlignment="1">
      <alignment horizontal="center" vertical="center" wrapText="1"/>
    </xf>
    <xf numFmtId="0" fontId="24" fillId="14" borderId="1" xfId="0" applyFont="1" applyFill="1" applyBorder="1" applyAlignment="1">
      <alignment horizontal="center" vertical="center" wrapText="1"/>
    </xf>
    <xf numFmtId="0" fontId="24" fillId="14" borderId="1" xfId="0" applyFont="1" applyFill="1" applyBorder="1" applyAlignment="1">
      <alignment horizontal="left" vertical="center" wrapText="1"/>
    </xf>
    <xf numFmtId="0" fontId="9" fillId="0" borderId="1" xfId="0" applyFont="1" applyBorder="1" applyAlignment="1">
      <alignment vertical="top" wrapText="1"/>
    </xf>
    <xf numFmtId="0" fontId="9" fillId="10" borderId="1" xfId="0" applyFont="1" applyFill="1" applyBorder="1" applyAlignment="1">
      <alignment horizontal="center" vertical="top" wrapText="1"/>
    </xf>
    <xf numFmtId="0" fontId="9" fillId="0" borderId="28" xfId="0" applyFont="1" applyBorder="1" applyAlignment="1">
      <alignment horizontal="center" vertical="center"/>
    </xf>
    <xf numFmtId="0" fontId="9" fillId="0" borderId="1" xfId="0" applyFont="1" applyBorder="1" applyAlignment="1">
      <alignment horizontal="center" vertical="top" wrapText="1"/>
    </xf>
    <xf numFmtId="0" fontId="9" fillId="0" borderId="1" xfId="0" applyFont="1" applyBorder="1" applyAlignment="1">
      <alignment horizontal="center" vertical="top"/>
    </xf>
    <xf numFmtId="0" fontId="9" fillId="0" borderId="1" xfId="0" applyFont="1" applyBorder="1" applyAlignment="1">
      <alignment vertical="top"/>
    </xf>
    <xf numFmtId="0" fontId="9" fillId="0" borderId="1" xfId="0" applyFont="1" applyBorder="1" applyAlignment="1">
      <alignment horizontal="left" vertical="top"/>
    </xf>
    <xf numFmtId="0" fontId="9" fillId="13" borderId="1" xfId="0" applyFont="1" applyFill="1" applyBorder="1" applyAlignment="1">
      <alignment horizontal="center" vertical="top" wrapText="1"/>
    </xf>
    <xf numFmtId="0" fontId="9" fillId="0" borderId="1" xfId="0" applyFont="1" applyBorder="1" applyAlignment="1">
      <alignment horizontal="left" vertical="top" wrapText="1"/>
    </xf>
    <xf numFmtId="0" fontId="9" fillId="4" borderId="1" xfId="0" applyFont="1" applyFill="1" applyBorder="1" applyAlignment="1">
      <alignment horizontal="center" vertical="top" wrapText="1"/>
    </xf>
    <xf numFmtId="0" fontId="9" fillId="0" borderId="28" xfId="0" applyFont="1" applyBorder="1" applyAlignment="1">
      <alignment horizontal="center" vertical="center" wrapText="1"/>
    </xf>
    <xf numFmtId="0" fontId="9" fillId="11" borderId="1" xfId="0" applyFont="1" applyFill="1" applyBorder="1" applyAlignment="1">
      <alignment horizontal="center" vertical="top" wrapText="1"/>
    </xf>
    <xf numFmtId="0" fontId="9" fillId="12" borderId="1" xfId="0" applyFont="1" applyFill="1" applyBorder="1" applyAlignment="1">
      <alignment horizontal="center" vertical="top" wrapText="1"/>
    </xf>
    <xf numFmtId="0" fontId="10" fillId="0" borderId="2" xfId="0" applyFont="1" applyBorder="1" applyAlignment="1">
      <alignment vertical="top" wrapText="1"/>
    </xf>
    <xf numFmtId="0" fontId="9" fillId="0" borderId="1" xfId="0" quotePrefix="1" applyFont="1" applyBorder="1" applyAlignment="1">
      <alignment horizontal="center" vertical="top"/>
    </xf>
    <xf numFmtId="0" fontId="9" fillId="12" borderId="1" xfId="0" applyFont="1" applyFill="1" applyBorder="1" applyAlignment="1">
      <alignment horizontal="center" vertical="top"/>
    </xf>
    <xf numFmtId="0" fontId="9" fillId="13" borderId="1" xfId="0" applyFont="1" applyFill="1" applyBorder="1" applyAlignment="1">
      <alignment horizontal="center" vertical="top"/>
    </xf>
    <xf numFmtId="0" fontId="9" fillId="0" borderId="1" xfId="0" applyFont="1" applyBorder="1" applyAlignment="1">
      <alignment horizontal="center" vertical="center" wrapText="1"/>
    </xf>
    <xf numFmtId="0" fontId="9" fillId="11" borderId="1" xfId="0" applyFont="1" applyFill="1" applyBorder="1" applyAlignment="1">
      <alignment horizontal="center" vertical="top"/>
    </xf>
    <xf numFmtId="0" fontId="24" fillId="0" borderId="1" xfId="0" applyFont="1" applyBorder="1" applyAlignment="1">
      <alignment vertical="top" wrapText="1"/>
    </xf>
    <xf numFmtId="0" fontId="9" fillId="0" borderId="2" xfId="0" applyFont="1" applyBorder="1" applyAlignment="1">
      <alignment vertical="top" wrapText="1"/>
    </xf>
    <xf numFmtId="0" fontId="9" fillId="10" borderId="1" xfId="0" applyFont="1" applyFill="1" applyBorder="1" applyAlignment="1">
      <alignment horizontal="center" vertical="top"/>
    </xf>
    <xf numFmtId="0" fontId="27" fillId="0" borderId="1" xfId="0" applyFont="1" applyBorder="1" applyAlignment="1">
      <alignment horizontal="left" vertical="top" wrapText="1"/>
    </xf>
    <xf numFmtId="0" fontId="18" fillId="0" borderId="1" xfId="0" applyFont="1" applyBorder="1"/>
    <xf numFmtId="0" fontId="14" fillId="0" borderId="1" xfId="0" applyFont="1" applyBorder="1" applyAlignment="1">
      <alignment vertical="top" wrapText="1"/>
    </xf>
    <xf numFmtId="0" fontId="17" fillId="0" borderId="1" xfId="0" applyFont="1" applyBorder="1" applyAlignment="1">
      <alignment horizontal="left" vertical="top" wrapText="1"/>
    </xf>
    <xf numFmtId="0" fontId="10" fillId="0" borderId="1" xfId="0" applyFont="1" applyBorder="1" applyAlignment="1">
      <alignment vertical="top" wrapText="1"/>
    </xf>
    <xf numFmtId="0" fontId="16" fillId="0" borderId="1" xfId="0" applyFont="1" applyBorder="1" applyAlignment="1">
      <alignment vertical="top" wrapText="1"/>
    </xf>
    <xf numFmtId="0" fontId="4" fillId="0" borderId="1" xfId="0" applyFont="1" applyBorder="1" applyAlignment="1">
      <alignment horizontal="left" vertical="top" wrapText="1"/>
    </xf>
    <xf numFmtId="0" fontId="18" fillId="0" borderId="1" xfId="0" applyFont="1" applyBorder="1" applyAlignment="1">
      <alignment horizontal="left" vertical="top" wrapText="1"/>
    </xf>
    <xf numFmtId="0" fontId="19" fillId="2" borderId="9" xfId="0" applyFont="1" applyFill="1" applyBorder="1" applyAlignment="1">
      <alignment horizontal="center" vertical="center" wrapText="1"/>
    </xf>
    <xf numFmtId="0" fontId="18" fillId="0" borderId="23" xfId="0" applyFont="1" applyBorder="1" applyAlignment="1">
      <alignment horizontal="center" wrapText="1"/>
    </xf>
    <xf numFmtId="0" fontId="18" fillId="0" borderId="19" xfId="0" applyFont="1" applyBorder="1" applyAlignment="1">
      <alignment horizontal="center" wrapText="1"/>
    </xf>
    <xf numFmtId="0" fontId="18" fillId="0" borderId="40" xfId="0" applyFont="1" applyBorder="1" applyAlignment="1">
      <alignment horizontal="center" wrapText="1"/>
    </xf>
    <xf numFmtId="0" fontId="18" fillId="0" borderId="41" xfId="0" applyFont="1" applyBorder="1" applyAlignment="1">
      <alignment horizontal="center" wrapText="1"/>
    </xf>
    <xf numFmtId="0" fontId="9" fillId="0" borderId="0" xfId="0" applyFont="1" applyAlignment="1">
      <alignment horizontal="center" vertical="center"/>
    </xf>
    <xf numFmtId="0" fontId="9" fillId="0" borderId="0" xfId="0" applyFont="1" applyAlignment="1">
      <alignment horizontal="left" wrapText="1"/>
    </xf>
    <xf numFmtId="0" fontId="9" fillId="0" borderId="0" xfId="0" applyFont="1"/>
    <xf numFmtId="0" fontId="28" fillId="0" borderId="1" xfId="0" applyFont="1" applyBorder="1" applyAlignment="1">
      <alignment vertical="top" wrapText="1"/>
    </xf>
    <xf numFmtId="0" fontId="4" fillId="0" borderId="1" xfId="0" applyFont="1" applyFill="1" applyBorder="1" applyAlignment="1">
      <alignment horizontal="center" vertical="center" wrapText="1"/>
    </xf>
    <xf numFmtId="0" fontId="9" fillId="0" borderId="1" xfId="0" applyFont="1" applyFill="1" applyBorder="1" applyAlignment="1">
      <alignment vertical="top" wrapText="1"/>
    </xf>
    <xf numFmtId="0" fontId="24" fillId="0" borderId="1" xfId="0" applyFont="1" applyFill="1" applyBorder="1" applyAlignment="1">
      <alignment vertical="top" wrapText="1"/>
    </xf>
    <xf numFmtId="0" fontId="9" fillId="0" borderId="1" xfId="0" applyFont="1" applyFill="1" applyBorder="1" applyAlignment="1">
      <alignment horizontal="center" vertical="top" wrapText="1"/>
    </xf>
    <xf numFmtId="0" fontId="9" fillId="0" borderId="1" xfId="0" applyFont="1" applyFill="1" applyBorder="1" applyAlignment="1">
      <alignment horizontal="center" vertical="top"/>
    </xf>
    <xf numFmtId="0" fontId="16" fillId="0" borderId="1" xfId="0" applyFont="1" applyFill="1" applyBorder="1" applyAlignment="1">
      <alignment vertical="top" wrapText="1"/>
    </xf>
    <xf numFmtId="0" fontId="4" fillId="0" borderId="1" xfId="0" applyFont="1" applyFill="1" applyBorder="1" applyAlignment="1">
      <alignment horizontal="left" vertical="top" wrapText="1"/>
    </xf>
    <xf numFmtId="0" fontId="9" fillId="0" borderId="0" xfId="0" applyFont="1" applyFill="1" applyAlignment="1">
      <alignment wrapText="1"/>
    </xf>
    <xf numFmtId="0" fontId="9" fillId="0" borderId="0" xfId="0" applyFont="1" applyFill="1" applyAlignment="1">
      <alignment horizontal="center" wrapText="1"/>
    </xf>
    <xf numFmtId="0" fontId="30" fillId="0" borderId="0" xfId="0" applyFont="1" applyFill="1" applyAlignment="1">
      <alignment horizontal="center" wrapText="1"/>
    </xf>
    <xf numFmtId="0" fontId="30" fillId="0" borderId="0" xfId="0" applyFont="1" applyAlignment="1">
      <alignment wrapText="1"/>
    </xf>
    <xf numFmtId="0" fontId="30" fillId="0" borderId="0" xfId="0" applyFont="1"/>
    <xf numFmtId="0" fontId="29" fillId="0" borderId="0" xfId="0" applyFont="1" applyFill="1" applyAlignment="1">
      <alignment horizontal="center" wrapText="1"/>
    </xf>
    <xf numFmtId="0" fontId="24" fillId="20" borderId="1" xfId="0" applyFont="1" applyFill="1" applyBorder="1" applyAlignment="1">
      <alignment vertical="top" wrapText="1"/>
    </xf>
    <xf numFmtId="0" fontId="18" fillId="0" borderId="18" xfId="0" applyFont="1" applyFill="1" applyBorder="1" applyAlignment="1">
      <alignment vertical="center" wrapText="1"/>
    </xf>
    <xf numFmtId="0" fontId="14" fillId="0" borderId="1" xfId="0" applyFont="1" applyFill="1" applyBorder="1" applyAlignment="1">
      <alignment vertical="top" wrapText="1"/>
    </xf>
    <xf numFmtId="0" fontId="9" fillId="0" borderId="2" xfId="0" applyFont="1" applyFill="1" applyBorder="1" applyAlignment="1">
      <alignment vertical="top" wrapText="1"/>
    </xf>
    <xf numFmtId="0" fontId="9" fillId="0" borderId="28" xfId="0" applyFont="1" applyFill="1" applyBorder="1" applyAlignment="1">
      <alignment horizontal="center" vertical="center" wrapText="1"/>
    </xf>
    <xf numFmtId="0" fontId="9" fillId="0" borderId="1" xfId="0" applyFont="1" applyFill="1" applyBorder="1" applyAlignment="1">
      <alignment horizontal="left" vertical="top" wrapText="1"/>
    </xf>
    <xf numFmtId="0" fontId="9" fillId="0" borderId="1" xfId="0" applyFont="1" applyFill="1" applyBorder="1" applyAlignment="1">
      <alignment vertical="top"/>
    </xf>
    <xf numFmtId="0" fontId="9" fillId="0" borderId="1" xfId="0" applyFont="1" applyFill="1" applyBorder="1" applyAlignment="1">
      <alignment horizontal="left" vertical="top"/>
    </xf>
    <xf numFmtId="0" fontId="0" fillId="0" borderId="0" xfId="0" applyFill="1" applyAlignment="1">
      <alignment vertical="top"/>
    </xf>
    <xf numFmtId="0" fontId="18" fillId="0" borderId="1" xfId="0" applyFont="1" applyFill="1" applyBorder="1" applyAlignment="1">
      <alignment horizontal="left" vertical="top" wrapText="1"/>
    </xf>
    <xf numFmtId="0" fontId="15" fillId="0" borderId="24" xfId="0" applyFont="1" applyBorder="1" applyAlignment="1">
      <alignment horizontal="center" vertical="center" wrapText="1"/>
    </xf>
    <xf numFmtId="0" fontId="15" fillId="0" borderId="20" xfId="0" applyFont="1" applyBorder="1" applyAlignment="1">
      <alignment horizontal="center" vertical="center" wrapText="1"/>
    </xf>
    <xf numFmtId="0" fontId="15" fillId="0" borderId="22" xfId="0" applyFont="1" applyBorder="1" applyAlignment="1">
      <alignment horizontal="center" vertical="center" wrapText="1"/>
    </xf>
    <xf numFmtId="0" fontId="12" fillId="0" borderId="38" xfId="0" applyFont="1" applyBorder="1" applyAlignment="1">
      <alignment horizontal="center" vertical="center" wrapText="1"/>
    </xf>
    <xf numFmtId="0" fontId="12" fillId="0" borderId="37" xfId="0" applyFont="1" applyBorder="1" applyAlignment="1">
      <alignment horizontal="center" vertical="center" wrapText="1"/>
    </xf>
    <xf numFmtId="0" fontId="12" fillId="0" borderId="36" xfId="0" applyFont="1" applyBorder="1" applyAlignment="1">
      <alignment horizontal="center" vertical="center" wrapText="1"/>
    </xf>
    <xf numFmtId="0" fontId="12" fillId="0" borderId="30" xfId="0" applyFont="1" applyBorder="1" applyAlignment="1">
      <alignment horizontal="center" vertical="center" wrapText="1"/>
    </xf>
    <xf numFmtId="0" fontId="12" fillId="0" borderId="33" xfId="0" applyFont="1" applyBorder="1" applyAlignment="1">
      <alignment horizontal="center" vertical="center" wrapText="1"/>
    </xf>
    <xf numFmtId="0" fontId="12" fillId="0" borderId="34" xfId="0" applyFont="1" applyBorder="1" applyAlignment="1">
      <alignment horizontal="center" vertical="center" wrapText="1"/>
    </xf>
    <xf numFmtId="0" fontId="12" fillId="0" borderId="35"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32" xfId="0" applyFont="1" applyBorder="1" applyAlignment="1">
      <alignment horizontal="center" vertical="center" wrapText="1"/>
    </xf>
    <xf numFmtId="0" fontId="13" fillId="0" borderId="39" xfId="0" applyFont="1" applyBorder="1" applyAlignment="1">
      <alignment horizontal="center" vertical="top" wrapText="1"/>
    </xf>
    <xf numFmtId="0" fontId="13" fillId="0" borderId="29" xfId="0" applyFont="1" applyBorder="1" applyAlignment="1">
      <alignment horizontal="center" vertical="top" wrapText="1"/>
    </xf>
    <xf numFmtId="0" fontId="17" fillId="0" borderId="38" xfId="0" applyFont="1" applyBorder="1" applyAlignment="1">
      <alignment horizontal="center" vertical="center" wrapText="1"/>
    </xf>
    <xf numFmtId="0" fontId="17" fillId="0" borderId="37" xfId="0" applyFont="1" applyBorder="1" applyAlignment="1">
      <alignment horizontal="center" vertical="center" wrapText="1"/>
    </xf>
    <xf numFmtId="0" fontId="4" fillId="3" borderId="5" xfId="0" applyFont="1" applyFill="1" applyBorder="1" applyAlignment="1">
      <alignment horizontal="center" vertical="center" wrapText="1"/>
    </xf>
    <xf numFmtId="0" fontId="24" fillId="14" borderId="5" xfId="0" applyFont="1" applyFill="1" applyBorder="1" applyAlignment="1">
      <alignment horizontal="center" vertical="center" wrapText="1"/>
    </xf>
    <xf numFmtId="0" fontId="24" fillId="14" borderId="5" xfId="0" applyFont="1" applyFill="1" applyBorder="1" applyAlignment="1">
      <alignment horizontal="left" vertical="center" wrapText="1"/>
    </xf>
  </cellXfs>
  <cellStyles count="1">
    <cellStyle name="Normal" xfId="0" builtinId="0"/>
  </cellStyles>
  <dxfs count="55">
    <dxf>
      <font>
        <color auto="1"/>
      </font>
      <fill>
        <patternFill>
          <bgColor theme="6"/>
        </patternFill>
      </fill>
    </dxf>
    <dxf>
      <font>
        <color auto="1"/>
      </font>
      <fill>
        <patternFill>
          <bgColor theme="2" tint="-0.24994659260841701"/>
        </patternFill>
      </fill>
    </dxf>
    <dxf>
      <font>
        <color auto="1"/>
      </font>
      <fill>
        <patternFill>
          <bgColor theme="0" tint="-0.24994659260841701"/>
        </patternFill>
      </fill>
    </dxf>
    <dxf>
      <font>
        <color auto="1"/>
      </font>
      <fill>
        <patternFill>
          <bgColor theme="4" tint="0.59996337778862885"/>
        </patternFill>
      </fill>
    </dxf>
    <dxf>
      <font>
        <color auto="1"/>
      </font>
      <fill>
        <patternFill>
          <bgColor rgb="FFFFFF99"/>
        </patternFill>
      </fill>
    </dxf>
    <dxf>
      <font>
        <color auto="1"/>
      </font>
      <fill>
        <patternFill>
          <bgColor theme="6"/>
        </patternFill>
      </fill>
    </dxf>
    <dxf>
      <font>
        <color auto="1"/>
      </font>
      <fill>
        <patternFill>
          <bgColor theme="2" tint="-0.24994659260841701"/>
        </patternFill>
      </fill>
    </dxf>
    <dxf>
      <font>
        <color auto="1"/>
      </font>
      <fill>
        <patternFill>
          <bgColor theme="0" tint="-0.24994659260841701"/>
        </patternFill>
      </fill>
    </dxf>
    <dxf>
      <font>
        <color auto="1"/>
      </font>
      <fill>
        <patternFill>
          <bgColor theme="4" tint="0.59996337778862885"/>
        </patternFill>
      </fill>
    </dxf>
    <dxf>
      <font>
        <color auto="1"/>
      </font>
      <fill>
        <patternFill>
          <bgColor rgb="FFFFFF99"/>
        </patternFill>
      </fill>
    </dxf>
    <dxf>
      <font>
        <color auto="1"/>
      </font>
      <fill>
        <patternFill>
          <bgColor theme="6"/>
        </patternFill>
      </fill>
    </dxf>
    <dxf>
      <font>
        <color auto="1"/>
      </font>
      <fill>
        <patternFill>
          <bgColor theme="2" tint="-0.24994659260841701"/>
        </patternFill>
      </fill>
    </dxf>
    <dxf>
      <font>
        <color auto="1"/>
      </font>
      <fill>
        <patternFill>
          <bgColor theme="0" tint="-0.24994659260841701"/>
        </patternFill>
      </fill>
    </dxf>
    <dxf>
      <font>
        <color auto="1"/>
      </font>
      <fill>
        <patternFill>
          <bgColor theme="4" tint="0.59996337778862885"/>
        </patternFill>
      </fill>
    </dxf>
    <dxf>
      <font>
        <color auto="1"/>
      </font>
      <fill>
        <patternFill>
          <bgColor rgb="FFFFFF99"/>
        </patternFill>
      </fill>
    </dxf>
    <dxf>
      <font>
        <color auto="1"/>
      </font>
      <fill>
        <patternFill>
          <bgColor theme="6"/>
        </patternFill>
      </fill>
    </dxf>
    <dxf>
      <font>
        <color auto="1"/>
      </font>
      <fill>
        <patternFill>
          <bgColor theme="2" tint="-0.24994659260841701"/>
        </patternFill>
      </fill>
    </dxf>
    <dxf>
      <font>
        <color auto="1"/>
      </font>
      <fill>
        <patternFill>
          <bgColor theme="0" tint="-0.24994659260841701"/>
        </patternFill>
      </fill>
    </dxf>
    <dxf>
      <font>
        <color auto="1"/>
      </font>
      <fill>
        <patternFill>
          <bgColor theme="4" tint="0.59996337778862885"/>
        </patternFill>
      </fill>
    </dxf>
    <dxf>
      <font>
        <color auto="1"/>
      </font>
      <fill>
        <patternFill>
          <bgColor rgb="FFFFFF99"/>
        </patternFill>
      </fill>
    </dxf>
    <dxf>
      <font>
        <color auto="1"/>
      </font>
      <fill>
        <patternFill>
          <bgColor theme="6"/>
        </patternFill>
      </fill>
    </dxf>
    <dxf>
      <font>
        <color auto="1"/>
      </font>
      <fill>
        <patternFill>
          <bgColor theme="2" tint="-0.24994659260841701"/>
        </patternFill>
      </fill>
    </dxf>
    <dxf>
      <font>
        <color auto="1"/>
      </font>
      <fill>
        <patternFill>
          <bgColor theme="0" tint="-0.24994659260841701"/>
        </patternFill>
      </fill>
    </dxf>
    <dxf>
      <font>
        <color auto="1"/>
      </font>
      <fill>
        <patternFill>
          <bgColor theme="4" tint="0.59996337778862885"/>
        </patternFill>
      </fill>
    </dxf>
    <dxf>
      <font>
        <color auto="1"/>
      </font>
      <fill>
        <patternFill>
          <bgColor rgb="FFFFFF99"/>
        </patternFill>
      </fill>
    </dxf>
    <dxf>
      <font>
        <color auto="1"/>
      </font>
      <fill>
        <patternFill>
          <bgColor theme="6"/>
        </patternFill>
      </fill>
    </dxf>
    <dxf>
      <font>
        <color auto="1"/>
      </font>
      <fill>
        <patternFill>
          <bgColor theme="2" tint="-0.24994659260841701"/>
        </patternFill>
      </fill>
    </dxf>
    <dxf>
      <font>
        <color auto="1"/>
      </font>
      <fill>
        <patternFill>
          <bgColor theme="0" tint="-0.24994659260841701"/>
        </patternFill>
      </fill>
    </dxf>
    <dxf>
      <font>
        <color auto="1"/>
      </font>
      <fill>
        <patternFill>
          <bgColor theme="4" tint="0.59996337778862885"/>
        </patternFill>
      </fill>
    </dxf>
    <dxf>
      <font>
        <color auto="1"/>
      </font>
      <fill>
        <patternFill>
          <bgColor rgb="FFFFFF99"/>
        </patternFill>
      </fill>
    </dxf>
    <dxf>
      <font>
        <color auto="1"/>
      </font>
      <fill>
        <patternFill>
          <bgColor theme="6"/>
        </patternFill>
      </fill>
    </dxf>
    <dxf>
      <font>
        <color auto="1"/>
      </font>
      <fill>
        <patternFill>
          <bgColor theme="2" tint="-0.24994659260841701"/>
        </patternFill>
      </fill>
    </dxf>
    <dxf>
      <font>
        <color auto="1"/>
      </font>
      <fill>
        <patternFill>
          <bgColor theme="0" tint="-0.24994659260841701"/>
        </patternFill>
      </fill>
    </dxf>
    <dxf>
      <font>
        <color auto="1"/>
      </font>
      <fill>
        <patternFill>
          <bgColor theme="4" tint="0.59996337778862885"/>
        </patternFill>
      </fill>
    </dxf>
    <dxf>
      <font>
        <color auto="1"/>
      </font>
      <fill>
        <patternFill>
          <bgColor rgb="FFFFFF99"/>
        </patternFill>
      </fill>
    </dxf>
    <dxf>
      <font>
        <color auto="1"/>
      </font>
      <fill>
        <patternFill>
          <bgColor theme="6"/>
        </patternFill>
      </fill>
    </dxf>
    <dxf>
      <font>
        <color auto="1"/>
      </font>
      <fill>
        <patternFill>
          <bgColor theme="2" tint="-0.24994659260841701"/>
        </patternFill>
      </fill>
    </dxf>
    <dxf>
      <font>
        <color auto="1"/>
      </font>
      <fill>
        <patternFill>
          <bgColor theme="0" tint="-0.24994659260841701"/>
        </patternFill>
      </fill>
    </dxf>
    <dxf>
      <font>
        <color auto="1"/>
      </font>
      <fill>
        <patternFill>
          <bgColor theme="4" tint="0.59996337778862885"/>
        </patternFill>
      </fill>
    </dxf>
    <dxf>
      <font>
        <color auto="1"/>
      </font>
      <fill>
        <patternFill>
          <bgColor rgb="FFFFFF99"/>
        </patternFill>
      </fill>
    </dxf>
    <dxf>
      <font>
        <color auto="1"/>
      </font>
      <fill>
        <patternFill>
          <bgColor theme="6"/>
        </patternFill>
      </fill>
    </dxf>
    <dxf>
      <font>
        <color auto="1"/>
      </font>
      <fill>
        <patternFill>
          <bgColor theme="2" tint="-0.24994659260841701"/>
        </patternFill>
      </fill>
    </dxf>
    <dxf>
      <font>
        <color auto="1"/>
      </font>
      <fill>
        <patternFill>
          <bgColor theme="0" tint="-0.24994659260841701"/>
        </patternFill>
      </fill>
    </dxf>
    <dxf>
      <font>
        <color auto="1"/>
      </font>
      <fill>
        <patternFill>
          <bgColor theme="4" tint="0.59996337778862885"/>
        </patternFill>
      </fill>
    </dxf>
    <dxf>
      <font>
        <color auto="1"/>
      </font>
      <fill>
        <patternFill>
          <bgColor rgb="FFFFFF99"/>
        </patternFill>
      </fill>
    </dxf>
    <dxf>
      <font>
        <color auto="1"/>
      </font>
      <fill>
        <patternFill>
          <bgColor theme="6"/>
        </patternFill>
      </fill>
    </dxf>
    <dxf>
      <font>
        <color auto="1"/>
      </font>
      <fill>
        <patternFill>
          <bgColor theme="2" tint="-0.24994659260841701"/>
        </patternFill>
      </fill>
    </dxf>
    <dxf>
      <font>
        <color auto="1"/>
      </font>
      <fill>
        <patternFill>
          <bgColor theme="0" tint="-0.24994659260841701"/>
        </patternFill>
      </fill>
    </dxf>
    <dxf>
      <font>
        <color auto="1"/>
      </font>
      <fill>
        <patternFill>
          <bgColor theme="4" tint="0.59996337778862885"/>
        </patternFill>
      </fill>
    </dxf>
    <dxf>
      <font>
        <color auto="1"/>
      </font>
      <fill>
        <patternFill>
          <bgColor rgb="FFFFFF99"/>
        </patternFill>
      </fill>
    </dxf>
    <dxf>
      <font>
        <color auto="1"/>
      </font>
      <fill>
        <patternFill>
          <bgColor theme="6"/>
        </patternFill>
      </fill>
    </dxf>
    <dxf>
      <font>
        <color auto="1"/>
      </font>
      <fill>
        <patternFill>
          <bgColor theme="2" tint="-0.24994659260841701"/>
        </patternFill>
      </fill>
    </dxf>
    <dxf>
      <font>
        <color auto="1"/>
      </font>
      <fill>
        <patternFill>
          <bgColor theme="0" tint="-0.24994659260841701"/>
        </patternFill>
      </fill>
    </dxf>
    <dxf>
      <font>
        <color auto="1"/>
      </font>
      <fill>
        <patternFill>
          <bgColor theme="4" tint="0.59996337778862885"/>
        </patternFill>
      </fill>
    </dxf>
    <dxf>
      <font>
        <color auto="1"/>
      </font>
      <fill>
        <patternFill>
          <bgColor rgb="FFFFFF99"/>
        </patternFill>
      </fill>
    </dxf>
  </dxfs>
  <tableStyles count="0" defaultTableStyle="TableStyleMedium2" defaultPivotStyle="PivotStyleLight16"/>
  <colors>
    <mruColors>
      <color rgb="FFFFFF99"/>
      <color rgb="FFF034E3"/>
      <color rgb="FFFFFF00"/>
      <color rgb="FF0399ED"/>
      <color rgb="FF1BB7FD"/>
      <color rgb="FFFFFFCC"/>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0</xdr:col>
      <xdr:colOff>15240</xdr:colOff>
      <xdr:row>1</xdr:row>
      <xdr:rowOff>464820</xdr:rowOff>
    </xdr:from>
    <xdr:to>
      <xdr:col>3</xdr:col>
      <xdr:colOff>1386840</xdr:colOff>
      <xdr:row>2</xdr:row>
      <xdr:rowOff>137160</xdr:rowOff>
    </xdr:to>
    <xdr:sp macro="" textlink="">
      <xdr:nvSpPr>
        <xdr:cNvPr id="2" name="Arrow: Right 1">
          <a:extLst>
            <a:ext uri="{FF2B5EF4-FFF2-40B4-BE49-F238E27FC236}">
              <a16:creationId xmlns:a16="http://schemas.microsoft.com/office/drawing/2014/main" id="{8DCDE8A4-1F43-460F-B1A5-16A19DA6DE86}"/>
            </a:ext>
          </a:extLst>
        </xdr:cNvPr>
        <xdr:cNvSpPr/>
      </xdr:nvSpPr>
      <xdr:spPr>
        <a:xfrm>
          <a:off x="15240" y="982980"/>
          <a:ext cx="6210300" cy="586740"/>
        </a:xfrm>
        <a:prstGeom prst="rightArrow">
          <a:avLst/>
        </a:prstGeom>
        <a:ln>
          <a:no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endParaRPr 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jbagrp-my.sharepoint.com/Users/markdwyer/Downloads/SC120008_Decision-making_Tool_V1.1%2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duction"/>
      <sheetName val="User Input"/>
      <sheetName val="Species"/>
      <sheetName val="Watercourse Type"/>
      <sheetName val="Technical Feasibility"/>
      <sheetName val="Watercourse Type Flowchart"/>
      <sheetName val="Version QA"/>
      <sheetName val="Working"/>
      <sheetName val="Photographs"/>
      <sheetName val="Designations &amp; Protected Specie"/>
    </sheetNames>
    <sheetDataSet>
      <sheetData sheetId="0"/>
      <sheetData sheetId="1">
        <row r="19">
          <cell r="C19" t="e">
            <v>#N/A</v>
          </cell>
        </row>
      </sheetData>
      <sheetData sheetId="2"/>
      <sheetData sheetId="3">
        <row r="6">
          <cell r="G6" t="e">
            <v>#N/A</v>
          </cell>
          <cell r="H6" t="e">
            <v>#N/A</v>
          </cell>
          <cell r="I6" t="e">
            <v>#N/A</v>
          </cell>
          <cell r="J6" t="str">
            <v>Artificial Drainage Channel</v>
          </cell>
          <cell r="K6" t="str">
            <v>Ditch / Small Drain</v>
          </cell>
          <cell r="L6" t="str">
            <v>Inactive Single Thread</v>
          </cell>
          <cell r="M6" t="str">
            <v>Active Meandering / Riffle - Pool / Plane Bed</v>
          </cell>
          <cell r="N6" t="str">
            <v>Wandering</v>
          </cell>
          <cell r="O6" t="str">
            <v>Step-Pool</v>
          </cell>
          <cell r="P6" t="str">
            <v>Bedrock</v>
          </cell>
        </row>
      </sheetData>
      <sheetData sheetId="4"/>
      <sheetData sheetId="5"/>
      <sheetData sheetId="6"/>
      <sheetData sheetId="7">
        <row r="8">
          <cell r="I8">
            <v>2</v>
          </cell>
          <cell r="K8" t="e">
            <v>#N/A</v>
          </cell>
        </row>
        <row r="9">
          <cell r="I9">
            <v>1</v>
          </cell>
          <cell r="K9" t="str">
            <v>Yes</v>
          </cell>
        </row>
        <row r="10">
          <cell r="I10">
            <v>0.5</v>
          </cell>
          <cell r="K10" t="str">
            <v>No</v>
          </cell>
        </row>
        <row r="15">
          <cell r="J15" t="str">
            <v>No</v>
          </cell>
        </row>
        <row r="64">
          <cell r="T64" t="e">
            <v>#N/A</v>
          </cell>
        </row>
        <row r="65">
          <cell r="T65" t="e">
            <v>#N/A</v>
          </cell>
        </row>
        <row r="66">
          <cell r="T66" t="e">
            <v>#N/A</v>
          </cell>
        </row>
        <row r="67">
          <cell r="T67" t="e">
            <v>#N/A</v>
          </cell>
        </row>
        <row r="68">
          <cell r="T68" t="e">
            <v>#N/A</v>
          </cell>
        </row>
        <row r="69">
          <cell r="T69" t="e">
            <v>#N/A</v>
          </cell>
        </row>
        <row r="70">
          <cell r="T70" t="e">
            <v>#N/A</v>
          </cell>
        </row>
        <row r="71">
          <cell r="T71" t="str">
            <v>Common reed Phragmites australis</v>
          </cell>
        </row>
        <row r="72">
          <cell r="T72" t="e">
            <v>#N/A</v>
          </cell>
        </row>
        <row r="73">
          <cell r="T73" t="e">
            <v>#N/A</v>
          </cell>
        </row>
        <row r="74">
          <cell r="T74" t="e">
            <v>#N/A</v>
          </cell>
        </row>
        <row r="75">
          <cell r="T75" t="e">
            <v>#N/A</v>
          </cell>
        </row>
        <row r="76">
          <cell r="T76" t="str">
            <v>Fool's water-cress Apium nodiflorum</v>
          </cell>
        </row>
        <row r="77">
          <cell r="T77" t="e">
            <v>#N/A</v>
          </cell>
        </row>
        <row r="78">
          <cell r="T78" t="e">
            <v>#N/A</v>
          </cell>
        </row>
        <row r="79">
          <cell r="T79" t="e">
            <v>#N/A</v>
          </cell>
        </row>
        <row r="80">
          <cell r="T80" t="str">
            <v xml:space="preserve">Japanese knotweed Fallopia japonica </v>
          </cell>
        </row>
        <row r="81">
          <cell r="T81" t="e">
            <v>#N/A</v>
          </cell>
        </row>
        <row r="82">
          <cell r="T82" t="e">
            <v>#N/A</v>
          </cell>
        </row>
        <row r="83">
          <cell r="T83" t="e">
            <v>#N/A</v>
          </cell>
        </row>
        <row r="84">
          <cell r="T84" t="e">
            <v>#N/A</v>
          </cell>
        </row>
        <row r="85">
          <cell r="T85" t="e">
            <v>#N/A</v>
          </cell>
        </row>
        <row r="86">
          <cell r="T86" t="e">
            <v>#N/A</v>
          </cell>
        </row>
        <row r="87">
          <cell r="T87" t="e">
            <v>#N/A</v>
          </cell>
        </row>
        <row r="88">
          <cell r="T88" t="e">
            <v>#N/A</v>
          </cell>
        </row>
        <row r="89">
          <cell r="T89" t="str">
            <v>Submerged pondweeds Potamogeton spp (e.g. fennel pondweed)</v>
          </cell>
        </row>
        <row r="90">
          <cell r="T90" t="e">
            <v>#N/A</v>
          </cell>
        </row>
        <row r="91">
          <cell r="T91" t="e">
            <v>#N/A</v>
          </cell>
        </row>
        <row r="92">
          <cell r="T92" t="e">
            <v>#N/A</v>
          </cell>
        </row>
        <row r="93">
          <cell r="T93" t="e">
            <v>#N/A</v>
          </cell>
        </row>
        <row r="94">
          <cell r="T94" t="e">
            <v>#N/A</v>
          </cell>
        </row>
        <row r="95">
          <cell r="T95" t="e">
            <v>#N/A</v>
          </cell>
        </row>
        <row r="96">
          <cell r="T96" t="e">
            <v>#N/A</v>
          </cell>
        </row>
        <row r="97">
          <cell r="T97" t="e">
            <v>#N/A</v>
          </cell>
        </row>
        <row r="98">
          <cell r="T98" t="e">
            <v>#N/A</v>
          </cell>
        </row>
        <row r="99">
          <cell r="T99" t="e">
            <v>#N/A</v>
          </cell>
        </row>
        <row r="100">
          <cell r="T100" t="e">
            <v>#N/A</v>
          </cell>
        </row>
        <row r="101">
          <cell r="T101" t="str">
            <v>Submerged species</v>
          </cell>
        </row>
        <row r="102">
          <cell r="T102" t="e">
            <v>#N/A</v>
          </cell>
        </row>
        <row r="103">
          <cell r="T103" t="e">
            <v>#N/A</v>
          </cell>
        </row>
        <row r="104">
          <cell r="T104" t="str">
            <v>Rooted floating-leaved species</v>
          </cell>
        </row>
        <row r="105">
          <cell r="T105" t="e">
            <v>#N/A</v>
          </cell>
        </row>
      </sheetData>
      <sheetData sheetId="8">
        <row r="1">
          <cell r="A1" t="str">
            <v>Species</v>
          </cell>
        </row>
        <row r="2">
          <cell r="A2" t="e">
            <v>#N/A</v>
          </cell>
        </row>
        <row r="3">
          <cell r="A3" t="e">
            <v>#N/A</v>
          </cell>
        </row>
        <row r="4">
          <cell r="A4" t="e">
            <v>#N/A</v>
          </cell>
        </row>
        <row r="5">
          <cell r="A5" t="e">
            <v>#N/A</v>
          </cell>
        </row>
        <row r="6">
          <cell r="A6" t="e">
            <v>#N/A</v>
          </cell>
        </row>
        <row r="7">
          <cell r="A7" t="str">
            <v>Common reed Phragmites australis</v>
          </cell>
        </row>
        <row r="8">
          <cell r="A8" t="e">
            <v>#N/A</v>
          </cell>
        </row>
        <row r="9">
          <cell r="A9" t="e">
            <v>#N/A</v>
          </cell>
        </row>
        <row r="10">
          <cell r="A10" t="e">
            <v>#N/A</v>
          </cell>
        </row>
        <row r="11">
          <cell r="A11" t="e">
            <v>#N/A</v>
          </cell>
        </row>
        <row r="12">
          <cell r="A12" t="str">
            <v>Fool's water-cress Apium nodiflorum</v>
          </cell>
        </row>
        <row r="13">
          <cell r="A13" t="e">
            <v>#N/A</v>
          </cell>
        </row>
        <row r="14">
          <cell r="A14" t="e">
            <v>#N/A</v>
          </cell>
        </row>
        <row r="15">
          <cell r="A15" t="e">
            <v>#N/A</v>
          </cell>
        </row>
        <row r="16">
          <cell r="A16" t="str">
            <v xml:space="preserve">Japanese knotweed Fallopia japonica </v>
          </cell>
        </row>
        <row r="17">
          <cell r="A17" t="e">
            <v>#N/A</v>
          </cell>
        </row>
        <row r="18">
          <cell r="A18" t="e">
            <v>#N/A</v>
          </cell>
        </row>
        <row r="19">
          <cell r="A19" t="e">
            <v>#N/A</v>
          </cell>
        </row>
        <row r="20">
          <cell r="A20" t="e">
            <v>#N/A</v>
          </cell>
        </row>
        <row r="21">
          <cell r="A21" t="e">
            <v>#N/A</v>
          </cell>
        </row>
        <row r="22">
          <cell r="A22" t="e">
            <v>#N/A</v>
          </cell>
        </row>
        <row r="23">
          <cell r="A23" t="e">
            <v>#N/A</v>
          </cell>
        </row>
        <row r="24">
          <cell r="A24" t="e">
            <v>#N/A</v>
          </cell>
        </row>
        <row r="25">
          <cell r="A25" t="e">
            <v>#N/A</v>
          </cell>
        </row>
        <row r="26">
          <cell r="A26" t="str">
            <v>Submerged pondweeds Potamogeton spp (e.g. Fennel pondweed)</v>
          </cell>
        </row>
        <row r="27">
          <cell r="A27" t="e">
            <v>#N/A</v>
          </cell>
        </row>
        <row r="28">
          <cell r="A28" t="e">
            <v>#N/A</v>
          </cell>
        </row>
        <row r="29">
          <cell r="A29" t="e">
            <v>#N/A</v>
          </cell>
        </row>
        <row r="30">
          <cell r="A30" t="e">
            <v>#N/A</v>
          </cell>
        </row>
        <row r="31">
          <cell r="A31" t="e">
            <v>#N/A</v>
          </cell>
        </row>
        <row r="32">
          <cell r="A32" t="e">
            <v>#N/A</v>
          </cell>
        </row>
        <row r="33">
          <cell r="A33" t="str">
            <v>Water-crowfoots Ranunculus spp</v>
          </cell>
        </row>
        <row r="34">
          <cell r="A34" t="e">
            <v>#N/A</v>
          </cell>
        </row>
        <row r="35">
          <cell r="A35" t="e">
            <v>#N/A</v>
          </cell>
        </row>
        <row r="36">
          <cell r="A36" t="e">
            <v>#N/A</v>
          </cell>
        </row>
        <row r="37">
          <cell r="A37" t="str">
            <v>Water-weeds Elodea spp</v>
          </cell>
        </row>
        <row r="38">
          <cell r="A38" t="str">
            <v>Submerged species</v>
          </cell>
        </row>
        <row r="39">
          <cell r="A39" t="e">
            <v>#N/A</v>
          </cell>
        </row>
        <row r="40">
          <cell r="A40" t="e">
            <v>#N/A</v>
          </cell>
        </row>
        <row r="41">
          <cell r="A41" t="str">
            <v>Rooted floating-leaved species</v>
          </cell>
        </row>
        <row r="42">
          <cell r="A42" t="e">
            <v>#N/A</v>
          </cell>
        </row>
        <row r="43">
          <cell r="A43" t="e">
            <v>#N/A</v>
          </cell>
        </row>
      </sheetData>
      <sheetData sheetId="9">
        <row r="4">
          <cell r="A4" t="e">
            <v>#N/A</v>
          </cell>
          <cell r="B4" t="e">
            <v>#N/A</v>
          </cell>
        </row>
        <row r="5">
          <cell r="A5" t="str">
            <v>Yes - site is of international importance (eg SAC, SPA or Ramsar)</v>
          </cell>
          <cell r="B5" t="str">
            <v>You must contact Natural England/ Natural Resources Wales prior to undertaking any vegetation management as a site management plan may already be in place and/or appropriate techniques/ working methods will need to be agreed. Consent must be obtained under the Conservation of Habitats and Species Regulations 2010 (as amended). See section 4.4.1 of the Technical Guide.</v>
          </cell>
        </row>
        <row r="6">
          <cell r="A6" t="str">
            <v>Yes - site is of national importance (eg SSSI, NNR)</v>
          </cell>
          <cell r="B6" t="str">
            <v>You must contact Natural England/ Natural Resources Wales prior to undertaking any vegetation management as a site management plan may already be in place and/ or appropriate techniques/working methods will need to be agreed. Consent must be obtained under the Wildlife and Countryside Act 1981 (as amended). See section 4.4.1 of the Technical Guide.</v>
          </cell>
        </row>
        <row r="7">
          <cell r="A7" t="str">
            <v>Yes - site is of local importance (eg LNR, LWS, etc)</v>
          </cell>
          <cell r="B7" t="str">
            <v>Liaise with local planning authority/site owner or manager with regards to appropriate techniques/working methods and a site management plan may already be in place.</v>
          </cell>
        </row>
        <row r="8">
          <cell r="A8" t="str">
            <v>No</v>
          </cell>
        </row>
        <row r="9">
          <cell r="A9" t="str">
            <v>Don't know</v>
          </cell>
          <cell r="B9" t="str">
            <v>Consult http://www.natureonthemap.naturalengland.org.uk/#</v>
          </cell>
        </row>
        <row r="15">
          <cell r="A15" t="e">
            <v>#N/A</v>
          </cell>
          <cell r="B15" t="e">
            <v>#N/A</v>
          </cell>
        </row>
        <row r="16">
          <cell r="A16" t="str">
            <v>Yes</v>
          </cell>
          <cell r="B16" t="str">
            <v>Contact Natural England/ Natural Resources Wales/ Environment Agency for further advice and follow appropriate species guidance. See section 4.4.2 of the Technical Guide.</v>
          </cell>
        </row>
        <row r="17">
          <cell r="A17" t="str">
            <v>No</v>
          </cell>
        </row>
        <row r="18">
          <cell r="A18" t="str">
            <v>Don't know</v>
          </cell>
          <cell r="B18" t="str">
            <v>Consult http://data.nbn.org.uk/
Local Environmental Records Centres may also be used to provide information on the locations of protected species. Consult: http://www.alerc.org.uk/find-an-lrc.html</v>
          </cell>
        </row>
      </sheetData>
    </sheetDataSet>
  </externalBook>
</externalLink>
</file>

<file path=xl/namedSheetViews/namedSheetView1.xml><?xml version="1.0" encoding="utf-8"?>
<namedSheetViews xmlns="http://schemas.microsoft.com/office/spreadsheetml/2019/namedsheetviews" xmlns:x="http://schemas.openxmlformats.org/spreadsheetml/2006/main" xmlns:mc="http://schemas.openxmlformats.org/markup-compatibility/2006" xmlns:x14="http://schemas.microsoft.com/office/spreadsheetml/2009/9/main" mc:Ignorable="x14">
  <namedSheetView name="View1" id="{457617D7-D596-4F9F-8CA4-34B334DFF87C}">
    <nsvFilter filterId="{00000000-0009-0000-0000-000001000000}" ref="A2:AL72" tableId="0"/>
  </namedSheetView>
</namedSheetView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microsoft.com/office/2019/04/relationships/namedSheetView" Target="../namedSheetViews/namedSheetView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8"/>
  <sheetViews>
    <sheetView zoomScale="70" zoomScaleNormal="70" workbookViewId="0">
      <pane xSplit="4" ySplit="3" topLeftCell="E6" activePane="bottomRight" state="frozen"/>
      <selection pane="topRight" activeCell="E1" sqref="E1"/>
      <selection pane="bottomLeft" activeCell="A4" sqref="A4"/>
      <selection pane="bottomRight" activeCell="B18" sqref="B18"/>
    </sheetView>
  </sheetViews>
  <sheetFormatPr defaultColWidth="8.85546875" defaultRowHeight="15" x14ac:dyDescent="0.25"/>
  <cols>
    <col min="1" max="1" width="26.42578125" style="4" customWidth="1"/>
    <col min="2" max="2" width="31.42578125" style="5" customWidth="1"/>
    <col min="3" max="3" width="11.5703125" style="5" customWidth="1"/>
    <col min="4" max="4" width="9.140625" style="5" customWidth="1"/>
    <col min="5" max="9" width="26.85546875" style="5" customWidth="1"/>
    <col min="10" max="10" width="36.42578125" style="3" customWidth="1"/>
    <col min="11" max="21" width="8.85546875" style="3"/>
    <col min="22" max="22" width="24" style="3" customWidth="1"/>
    <col min="23" max="23" width="53.5703125" style="3" customWidth="1"/>
    <col min="24" max="16384" width="8.85546875" style="3"/>
  </cols>
  <sheetData>
    <row r="1" spans="1:9" ht="42.6" customHeight="1" thickBot="1" x14ac:dyDescent="0.3">
      <c r="A1" s="170" t="s">
        <v>0</v>
      </c>
      <c r="B1" s="170"/>
      <c r="C1" s="170"/>
      <c r="D1" s="171"/>
      <c r="E1" s="157" t="s">
        <v>1</v>
      </c>
      <c r="F1" s="158"/>
      <c r="G1" s="158"/>
      <c r="H1" s="158"/>
      <c r="I1" s="159"/>
    </row>
    <row r="2" spans="1:9" s="6" customFormat="1" ht="31.5" customHeight="1" x14ac:dyDescent="0.2">
      <c r="A2" s="167"/>
      <c r="B2" s="168"/>
      <c r="C2" s="168"/>
      <c r="D2" s="169"/>
      <c r="E2" s="14" t="s">
        <v>2</v>
      </c>
      <c r="F2" s="12" t="s">
        <v>3</v>
      </c>
      <c r="G2" s="12" t="s">
        <v>4</v>
      </c>
      <c r="H2" s="12" t="s">
        <v>5</v>
      </c>
      <c r="I2" s="13" t="s">
        <v>6</v>
      </c>
    </row>
    <row r="3" spans="1:9" ht="56.1" customHeight="1" thickBot="1" x14ac:dyDescent="0.3">
      <c r="A3" s="23" t="s">
        <v>7</v>
      </c>
      <c r="B3" s="20" t="s">
        <v>8</v>
      </c>
      <c r="C3" s="21" t="s">
        <v>9</v>
      </c>
      <c r="D3" s="22" t="s">
        <v>10</v>
      </c>
      <c r="E3" s="15" t="s">
        <v>11</v>
      </c>
      <c r="F3" s="16" t="s">
        <v>12</v>
      </c>
      <c r="G3" s="17" t="s">
        <v>13</v>
      </c>
      <c r="H3" s="18" t="s">
        <v>14</v>
      </c>
      <c r="I3" s="19" t="s">
        <v>15</v>
      </c>
    </row>
    <row r="4" spans="1:9" ht="76.5" x14ac:dyDescent="0.25">
      <c r="A4" s="163" t="s">
        <v>16</v>
      </c>
      <c r="B4" s="71" t="s">
        <v>17</v>
      </c>
      <c r="C4" s="62" t="s">
        <v>18</v>
      </c>
      <c r="D4" s="25" t="s">
        <v>19</v>
      </c>
      <c r="E4" s="31" t="s">
        <v>20</v>
      </c>
      <c r="F4" s="32"/>
      <c r="G4" s="32"/>
      <c r="H4" s="32"/>
      <c r="I4" s="33"/>
    </row>
    <row r="5" spans="1:9" ht="51.75" thickBot="1" x14ac:dyDescent="0.3">
      <c r="A5" s="164"/>
      <c r="B5" s="72" t="s">
        <v>21</v>
      </c>
      <c r="C5" s="63" t="s">
        <v>22</v>
      </c>
      <c r="D5" s="26" t="s">
        <v>23</v>
      </c>
      <c r="E5" s="125" t="s">
        <v>652</v>
      </c>
      <c r="F5" s="35"/>
      <c r="G5" s="35"/>
      <c r="H5" s="35"/>
      <c r="I5" s="37"/>
    </row>
    <row r="6" spans="1:9" ht="51" x14ac:dyDescent="0.25">
      <c r="A6" s="163" t="s">
        <v>24</v>
      </c>
      <c r="B6" s="71" t="s">
        <v>25</v>
      </c>
      <c r="C6" s="62" t="s">
        <v>26</v>
      </c>
      <c r="D6" s="25" t="s">
        <v>27</v>
      </c>
      <c r="E6" s="31" t="s">
        <v>28</v>
      </c>
      <c r="F6" s="32"/>
      <c r="G6" s="32"/>
      <c r="H6" s="32"/>
      <c r="I6" s="33"/>
    </row>
    <row r="7" spans="1:9" ht="63.75" x14ac:dyDescent="0.25">
      <c r="A7" s="165"/>
      <c r="B7" s="68" t="s">
        <v>29</v>
      </c>
      <c r="C7" s="64" t="s">
        <v>26</v>
      </c>
      <c r="D7" s="27" t="s">
        <v>30</v>
      </c>
      <c r="E7" s="59" t="s">
        <v>31</v>
      </c>
      <c r="F7" s="41"/>
      <c r="G7" s="41"/>
      <c r="H7" s="41"/>
      <c r="I7" s="43"/>
    </row>
    <row r="8" spans="1:9" ht="90" thickBot="1" x14ac:dyDescent="0.3">
      <c r="A8" s="166"/>
      <c r="B8" s="69" t="s">
        <v>32</v>
      </c>
      <c r="C8" s="65" t="s">
        <v>26</v>
      </c>
      <c r="D8" s="28" t="s">
        <v>33</v>
      </c>
      <c r="E8" s="125" t="s">
        <v>34</v>
      </c>
      <c r="F8" s="35"/>
      <c r="G8" s="35"/>
      <c r="H8" s="35"/>
      <c r="I8" s="37"/>
    </row>
    <row r="9" spans="1:9" ht="89.25" x14ac:dyDescent="0.25">
      <c r="A9" s="162" t="s">
        <v>35</v>
      </c>
      <c r="B9" s="73" t="s">
        <v>36</v>
      </c>
      <c r="C9" s="66" t="s">
        <v>37</v>
      </c>
      <c r="D9" s="29" t="s">
        <v>38</v>
      </c>
      <c r="E9" s="44"/>
      <c r="F9" s="45"/>
      <c r="G9" s="46" t="s">
        <v>39</v>
      </c>
      <c r="H9" s="45"/>
      <c r="I9" s="47" t="s">
        <v>40</v>
      </c>
    </row>
    <row r="10" spans="1:9" ht="204" x14ac:dyDescent="0.25">
      <c r="A10" s="162"/>
      <c r="B10" s="68" t="s">
        <v>41</v>
      </c>
      <c r="C10" s="64" t="s">
        <v>37</v>
      </c>
      <c r="D10" s="27" t="s">
        <v>42</v>
      </c>
      <c r="E10" s="40"/>
      <c r="F10" s="48" t="s">
        <v>43</v>
      </c>
      <c r="G10" s="49" t="s">
        <v>44</v>
      </c>
      <c r="H10" s="41"/>
      <c r="I10" s="43"/>
    </row>
    <row r="11" spans="1:9" ht="242.25" x14ac:dyDescent="0.25">
      <c r="A11" s="162"/>
      <c r="B11" s="68" t="s">
        <v>45</v>
      </c>
      <c r="C11" s="64" t="s">
        <v>37</v>
      </c>
      <c r="D11" s="27" t="s">
        <v>46</v>
      </c>
      <c r="E11" s="40"/>
      <c r="F11" s="48" t="s">
        <v>47</v>
      </c>
      <c r="G11" s="49" t="s">
        <v>48</v>
      </c>
      <c r="H11" s="41"/>
      <c r="I11" s="43"/>
    </row>
    <row r="12" spans="1:9" ht="165.75" x14ac:dyDescent="0.25">
      <c r="A12" s="162"/>
      <c r="B12" s="68" t="s">
        <v>49</v>
      </c>
      <c r="C12" s="64" t="s">
        <v>50</v>
      </c>
      <c r="D12" s="27" t="s">
        <v>51</v>
      </c>
      <c r="E12" s="40"/>
      <c r="F12" s="41"/>
      <c r="G12" s="41"/>
      <c r="H12" s="42" t="s">
        <v>52</v>
      </c>
      <c r="I12" s="50" t="s">
        <v>53</v>
      </c>
    </row>
    <row r="13" spans="1:9" ht="102" x14ac:dyDescent="0.25">
      <c r="A13" s="162"/>
      <c r="B13" s="68" t="s">
        <v>54</v>
      </c>
      <c r="C13" s="64" t="s">
        <v>55</v>
      </c>
      <c r="D13" s="27" t="s">
        <v>56</v>
      </c>
      <c r="E13" s="40"/>
      <c r="F13" s="48" t="s">
        <v>57</v>
      </c>
      <c r="G13" s="41"/>
      <c r="H13" s="41"/>
      <c r="I13" s="43"/>
    </row>
    <row r="14" spans="1:9" ht="89.25" x14ac:dyDescent="0.25">
      <c r="A14" s="162"/>
      <c r="B14" s="68" t="s">
        <v>58</v>
      </c>
      <c r="C14" s="64" t="s">
        <v>55</v>
      </c>
      <c r="D14" s="27" t="s">
        <v>59</v>
      </c>
      <c r="E14" s="40"/>
      <c r="F14" s="48" t="s">
        <v>60</v>
      </c>
      <c r="G14" s="41"/>
      <c r="H14" s="41"/>
      <c r="I14" s="43"/>
    </row>
    <row r="15" spans="1:9" ht="60" x14ac:dyDescent="0.25">
      <c r="A15" s="162"/>
      <c r="B15" s="68" t="s">
        <v>61</v>
      </c>
      <c r="C15" s="64" t="s">
        <v>62</v>
      </c>
      <c r="D15" s="27" t="s">
        <v>63</v>
      </c>
      <c r="E15" s="40"/>
      <c r="F15" s="48" t="s">
        <v>64</v>
      </c>
      <c r="G15" s="41"/>
      <c r="H15" s="41"/>
      <c r="I15" s="43"/>
    </row>
    <row r="16" spans="1:9" ht="77.25" thickBot="1" x14ac:dyDescent="0.3">
      <c r="A16" s="161"/>
      <c r="B16" s="69" t="s">
        <v>65</v>
      </c>
      <c r="C16" s="65" t="s">
        <v>62</v>
      </c>
      <c r="D16" s="28" t="s">
        <v>66</v>
      </c>
      <c r="E16" s="34"/>
      <c r="F16" s="51" t="s">
        <v>67</v>
      </c>
      <c r="G16" s="35"/>
      <c r="H16" s="35"/>
      <c r="I16" s="37"/>
    </row>
    <row r="17" spans="1:9" ht="51" x14ac:dyDescent="0.25">
      <c r="A17" s="160" t="s">
        <v>68</v>
      </c>
      <c r="B17" s="148" t="s">
        <v>671</v>
      </c>
      <c r="C17" s="62" t="s">
        <v>69</v>
      </c>
      <c r="D17" s="25" t="s">
        <v>70</v>
      </c>
      <c r="E17" s="38"/>
      <c r="F17" s="32"/>
      <c r="G17" s="32"/>
      <c r="H17" s="39" t="s">
        <v>71</v>
      </c>
      <c r="I17" s="52" t="s">
        <v>72</v>
      </c>
    </row>
    <row r="18" spans="1:9" ht="165.75" x14ac:dyDescent="0.25">
      <c r="A18" s="162"/>
      <c r="B18" s="68" t="s">
        <v>73</v>
      </c>
      <c r="C18" s="64" t="s">
        <v>69</v>
      </c>
      <c r="D18" s="27" t="s">
        <v>74</v>
      </c>
      <c r="E18" s="40"/>
      <c r="F18" s="48" t="s">
        <v>75</v>
      </c>
      <c r="G18" s="41"/>
      <c r="H18" s="42" t="s">
        <v>76</v>
      </c>
      <c r="I18" s="53" t="s">
        <v>77</v>
      </c>
    </row>
    <row r="19" spans="1:9" ht="89.25" x14ac:dyDescent="0.25">
      <c r="A19" s="162"/>
      <c r="B19" s="68" t="s">
        <v>78</v>
      </c>
      <c r="C19" s="64" t="s">
        <v>69</v>
      </c>
      <c r="D19" s="27" t="s">
        <v>79</v>
      </c>
      <c r="E19" s="40"/>
      <c r="F19" s="41"/>
      <c r="G19" s="49" t="s">
        <v>80</v>
      </c>
      <c r="H19" s="41"/>
      <c r="I19" s="43"/>
    </row>
    <row r="20" spans="1:9" ht="127.5" x14ac:dyDescent="0.25">
      <c r="A20" s="162"/>
      <c r="B20" s="68" t="s">
        <v>81</v>
      </c>
      <c r="C20" s="64" t="s">
        <v>55</v>
      </c>
      <c r="D20" s="27" t="s">
        <v>82</v>
      </c>
      <c r="E20" s="40"/>
      <c r="F20" s="48" t="s">
        <v>83</v>
      </c>
      <c r="G20" s="41"/>
      <c r="H20" s="41"/>
      <c r="I20" s="43"/>
    </row>
    <row r="21" spans="1:9" ht="76.5" x14ac:dyDescent="0.25">
      <c r="A21" s="162"/>
      <c r="B21" s="68" t="s">
        <v>84</v>
      </c>
      <c r="C21" s="64" t="s">
        <v>85</v>
      </c>
      <c r="D21" s="27" t="s">
        <v>86</v>
      </c>
      <c r="E21" s="40"/>
      <c r="F21" s="41"/>
      <c r="G21" s="41"/>
      <c r="H21" s="42" t="s">
        <v>87</v>
      </c>
      <c r="I21" s="53" t="s">
        <v>88</v>
      </c>
    </row>
    <row r="22" spans="1:9" ht="51" x14ac:dyDescent="0.25">
      <c r="A22" s="162"/>
      <c r="B22" s="68" t="s">
        <v>89</v>
      </c>
      <c r="C22" s="64" t="s">
        <v>62</v>
      </c>
      <c r="D22" s="27" t="s">
        <v>90</v>
      </c>
      <c r="E22" s="40"/>
      <c r="F22" s="54"/>
      <c r="G22" s="49" t="s">
        <v>91</v>
      </c>
      <c r="H22" s="42" t="s">
        <v>92</v>
      </c>
      <c r="I22" s="53" t="s">
        <v>93</v>
      </c>
    </row>
    <row r="23" spans="1:9" ht="51.75" thickBot="1" x14ac:dyDescent="0.3">
      <c r="A23" s="161"/>
      <c r="B23" s="69" t="s">
        <v>94</v>
      </c>
      <c r="C23" s="65" t="s">
        <v>62</v>
      </c>
      <c r="D23" s="27" t="s">
        <v>95</v>
      </c>
      <c r="E23" s="34"/>
      <c r="F23" s="35"/>
      <c r="G23" s="35"/>
      <c r="H23" s="35"/>
      <c r="I23" s="55" t="s">
        <v>96</v>
      </c>
    </row>
    <row r="24" spans="1:9" ht="63.75" x14ac:dyDescent="0.25">
      <c r="A24" s="160" t="s">
        <v>97</v>
      </c>
      <c r="B24" s="71" t="s">
        <v>98</v>
      </c>
      <c r="C24" s="62" t="s">
        <v>69</v>
      </c>
      <c r="D24" s="25" t="s">
        <v>99</v>
      </c>
      <c r="E24" s="38"/>
      <c r="F24" s="32"/>
      <c r="G24" s="32"/>
      <c r="H24" s="32"/>
      <c r="I24" s="52" t="s">
        <v>100</v>
      </c>
    </row>
    <row r="25" spans="1:9" ht="128.25" thickBot="1" x14ac:dyDescent="0.3">
      <c r="A25" s="162"/>
      <c r="B25" s="68" t="s">
        <v>101</v>
      </c>
      <c r="C25" s="64" t="s">
        <v>69</v>
      </c>
      <c r="D25" s="27" t="s">
        <v>102</v>
      </c>
      <c r="E25" s="125" t="s">
        <v>654</v>
      </c>
      <c r="F25" s="41"/>
      <c r="G25" s="41"/>
      <c r="H25" s="42" t="s">
        <v>103</v>
      </c>
      <c r="I25" s="53" t="s">
        <v>104</v>
      </c>
    </row>
    <row r="26" spans="1:9" ht="45" x14ac:dyDescent="0.25">
      <c r="A26" s="162"/>
      <c r="B26" s="68" t="s">
        <v>105</v>
      </c>
      <c r="C26" s="64" t="s">
        <v>69</v>
      </c>
      <c r="D26" s="27" t="s">
        <v>106</v>
      </c>
      <c r="E26" s="40"/>
      <c r="F26" s="41"/>
      <c r="H26" s="42" t="s">
        <v>107</v>
      </c>
      <c r="I26" s="43"/>
    </row>
    <row r="27" spans="1:9" ht="45.75" thickBot="1" x14ac:dyDescent="0.3">
      <c r="A27" s="161"/>
      <c r="B27" s="69" t="s">
        <v>108</v>
      </c>
      <c r="C27" s="65" t="s">
        <v>69</v>
      </c>
      <c r="D27" s="28" t="s">
        <v>109</v>
      </c>
      <c r="E27" s="35"/>
      <c r="F27" s="35"/>
      <c r="G27" s="35"/>
      <c r="H27" s="42" t="s">
        <v>110</v>
      </c>
      <c r="I27" s="37"/>
    </row>
    <row r="28" spans="1:9" ht="128.25" thickBot="1" x14ac:dyDescent="0.3">
      <c r="A28" s="70" t="s">
        <v>111</v>
      </c>
      <c r="B28" s="74" t="s">
        <v>112</v>
      </c>
      <c r="C28" s="67" t="s">
        <v>69</v>
      </c>
      <c r="D28" s="30" t="s">
        <v>113</v>
      </c>
      <c r="E28" s="125" t="s">
        <v>653</v>
      </c>
      <c r="F28" s="56"/>
      <c r="G28" s="56"/>
      <c r="H28" s="56"/>
      <c r="I28" s="57" t="s">
        <v>114</v>
      </c>
    </row>
    <row r="29" spans="1:9" ht="63.75" x14ac:dyDescent="0.25">
      <c r="A29" s="160" t="s">
        <v>115</v>
      </c>
      <c r="B29" s="71" t="s">
        <v>116</v>
      </c>
      <c r="C29" s="62" t="s">
        <v>69</v>
      </c>
      <c r="D29" s="25" t="s">
        <v>117</v>
      </c>
      <c r="E29" s="38"/>
      <c r="F29" s="32"/>
      <c r="G29" s="32"/>
      <c r="H29" s="32"/>
      <c r="I29" s="52" t="s">
        <v>118</v>
      </c>
    </row>
    <row r="30" spans="1:9" ht="77.25" thickBot="1" x14ac:dyDescent="0.3">
      <c r="A30" s="161"/>
      <c r="B30" s="69" t="s">
        <v>119</v>
      </c>
      <c r="C30" s="65" t="s">
        <v>69</v>
      </c>
      <c r="D30" s="28" t="s">
        <v>120</v>
      </c>
      <c r="E30" s="34"/>
      <c r="F30" s="35"/>
      <c r="G30" s="35"/>
      <c r="H30" s="36" t="s">
        <v>121</v>
      </c>
      <c r="I30" s="55" t="s">
        <v>122</v>
      </c>
    </row>
    <row r="31" spans="1:9" ht="76.5" x14ac:dyDescent="0.25">
      <c r="A31" s="160" t="s">
        <v>123</v>
      </c>
      <c r="B31" s="71" t="s">
        <v>124</v>
      </c>
      <c r="C31" s="62" t="s">
        <v>69</v>
      </c>
      <c r="D31" s="25" t="s">
        <v>125</v>
      </c>
      <c r="E31" s="38"/>
      <c r="F31" s="32"/>
      <c r="G31" s="58" t="s">
        <v>126</v>
      </c>
      <c r="H31" s="32"/>
      <c r="I31" s="33"/>
    </row>
    <row r="32" spans="1:9" ht="38.25" x14ac:dyDescent="0.25">
      <c r="A32" s="162"/>
      <c r="B32" s="68" t="s">
        <v>127</v>
      </c>
      <c r="C32" s="64" t="s">
        <v>69</v>
      </c>
      <c r="D32" s="27" t="s">
        <v>128</v>
      </c>
      <c r="E32" s="40"/>
      <c r="F32" s="41"/>
      <c r="G32" s="41"/>
      <c r="H32" s="41"/>
      <c r="I32" s="53" t="s">
        <v>129</v>
      </c>
    </row>
    <row r="33" spans="1:9" ht="45" x14ac:dyDescent="0.25">
      <c r="A33" s="162"/>
      <c r="B33" s="68" t="s">
        <v>130</v>
      </c>
      <c r="C33" s="64" t="s">
        <v>69</v>
      </c>
      <c r="D33" s="27" t="s">
        <v>131</v>
      </c>
      <c r="E33" s="40"/>
      <c r="F33" s="48" t="s">
        <v>132</v>
      </c>
      <c r="G33" s="41"/>
      <c r="H33" s="41"/>
      <c r="I33" s="43"/>
    </row>
    <row r="34" spans="1:9" ht="38.25" x14ac:dyDescent="0.25">
      <c r="A34" s="162"/>
      <c r="B34" s="68" t="s">
        <v>133</v>
      </c>
      <c r="C34" s="64" t="s">
        <v>69</v>
      </c>
      <c r="D34" s="27" t="s">
        <v>134</v>
      </c>
      <c r="E34" s="40"/>
      <c r="F34" s="48" t="s">
        <v>135</v>
      </c>
      <c r="G34" s="41"/>
      <c r="H34" s="41"/>
      <c r="I34" s="43"/>
    </row>
    <row r="35" spans="1:9" ht="51" x14ac:dyDescent="0.25">
      <c r="A35" s="162"/>
      <c r="B35" s="68" t="s">
        <v>136</v>
      </c>
      <c r="C35" s="64" t="s">
        <v>55</v>
      </c>
      <c r="D35" s="27" t="s">
        <v>137</v>
      </c>
      <c r="E35" s="40"/>
      <c r="F35" s="48" t="s">
        <v>138</v>
      </c>
      <c r="G35" s="41"/>
      <c r="H35" s="41"/>
      <c r="I35" s="43"/>
    </row>
    <row r="36" spans="1:9" ht="45.75" thickBot="1" x14ac:dyDescent="0.3">
      <c r="A36" s="161"/>
      <c r="B36" s="69" t="s">
        <v>139</v>
      </c>
      <c r="C36" s="65" t="s">
        <v>55</v>
      </c>
      <c r="D36" s="28" t="s">
        <v>140</v>
      </c>
      <c r="E36" s="40"/>
      <c r="F36" s="51" t="s">
        <v>141</v>
      </c>
      <c r="G36" s="35"/>
      <c r="H36" s="35"/>
      <c r="I36" s="37"/>
    </row>
    <row r="37" spans="1:9" ht="38.25" x14ac:dyDescent="0.25">
      <c r="A37" s="160" t="s">
        <v>142</v>
      </c>
      <c r="B37" s="71" t="s">
        <v>143</v>
      </c>
      <c r="C37" s="62" t="s">
        <v>144</v>
      </c>
      <c r="D37" s="25" t="s">
        <v>145</v>
      </c>
      <c r="E37" s="31" t="s">
        <v>146</v>
      </c>
      <c r="F37" s="32"/>
      <c r="G37" s="32"/>
      <c r="H37" s="32"/>
      <c r="I37" s="33"/>
    </row>
    <row r="38" spans="1:9" ht="30" x14ac:dyDescent="0.25">
      <c r="A38" s="162"/>
      <c r="B38" s="68" t="s">
        <v>147</v>
      </c>
      <c r="C38" s="64" t="s">
        <v>148</v>
      </c>
      <c r="D38" s="27" t="s">
        <v>149</v>
      </c>
      <c r="E38" s="59" t="s">
        <v>150</v>
      </c>
      <c r="F38" s="41"/>
      <c r="G38" s="41"/>
      <c r="H38" s="41"/>
      <c r="I38" s="43"/>
    </row>
    <row r="39" spans="1:9" ht="30" x14ac:dyDescent="0.25">
      <c r="A39" s="162"/>
      <c r="B39" s="68" t="s">
        <v>151</v>
      </c>
      <c r="C39" s="64" t="s">
        <v>152</v>
      </c>
      <c r="D39" s="27" t="s">
        <v>153</v>
      </c>
      <c r="E39" s="59" t="s">
        <v>154</v>
      </c>
      <c r="F39" s="41"/>
      <c r="G39" s="41"/>
      <c r="H39" s="41"/>
      <c r="I39" s="43"/>
    </row>
    <row r="40" spans="1:9" ht="45" x14ac:dyDescent="0.25">
      <c r="A40" s="162"/>
      <c r="B40" s="68" t="s">
        <v>155</v>
      </c>
      <c r="C40" s="64" t="s">
        <v>156</v>
      </c>
      <c r="D40" s="27" t="s">
        <v>157</v>
      </c>
      <c r="E40" s="59" t="s">
        <v>158</v>
      </c>
      <c r="F40" s="41"/>
      <c r="G40" s="41"/>
      <c r="H40" s="41"/>
      <c r="I40" s="43"/>
    </row>
    <row r="41" spans="1:9" ht="140.25" x14ac:dyDescent="0.25">
      <c r="A41" s="162"/>
      <c r="B41" s="68" t="s">
        <v>159</v>
      </c>
      <c r="C41" s="64" t="s">
        <v>160</v>
      </c>
      <c r="D41" s="27" t="s">
        <v>161</v>
      </c>
      <c r="E41" s="59" t="s">
        <v>162</v>
      </c>
      <c r="F41" s="41"/>
      <c r="G41" s="41"/>
      <c r="H41" s="41"/>
      <c r="I41" s="43"/>
    </row>
    <row r="42" spans="1:9" ht="25.5" x14ac:dyDescent="0.25">
      <c r="A42" s="162"/>
      <c r="B42" s="68" t="s">
        <v>163</v>
      </c>
      <c r="C42" s="64" t="s">
        <v>164</v>
      </c>
      <c r="D42" s="27" t="s">
        <v>165</v>
      </c>
      <c r="E42" s="59" t="s">
        <v>166</v>
      </c>
      <c r="F42" s="60"/>
      <c r="G42" s="60"/>
      <c r="H42" s="60"/>
      <c r="I42" s="61"/>
    </row>
    <row r="43" spans="1:9" ht="64.5" thickBot="1" x14ac:dyDescent="0.3">
      <c r="A43" s="161"/>
      <c r="B43" s="69" t="s">
        <v>84</v>
      </c>
      <c r="C43" s="65" t="s">
        <v>164</v>
      </c>
      <c r="D43" s="28" t="s">
        <v>167</v>
      </c>
      <c r="E43" s="34"/>
      <c r="F43" s="35"/>
      <c r="G43" s="35"/>
      <c r="H43" s="36" t="s">
        <v>168</v>
      </c>
      <c r="I43" s="55" t="s">
        <v>169</v>
      </c>
    </row>
    <row r="44" spans="1:9" ht="89.25" x14ac:dyDescent="0.25">
      <c r="A44" s="172" t="s">
        <v>170</v>
      </c>
      <c r="B44" s="148" t="s">
        <v>171</v>
      </c>
      <c r="C44" s="62" t="s">
        <v>172</v>
      </c>
      <c r="D44" s="25" t="s">
        <v>173</v>
      </c>
      <c r="E44" s="31" t="s">
        <v>651</v>
      </c>
      <c r="F44" s="126"/>
      <c r="G44" s="126"/>
      <c r="H44" s="126"/>
      <c r="I44" s="127"/>
    </row>
    <row r="45" spans="1:9" ht="128.25" thickBot="1" x14ac:dyDescent="0.3">
      <c r="A45" s="173"/>
      <c r="B45" s="69" t="s">
        <v>174</v>
      </c>
      <c r="C45" s="65" t="s">
        <v>172</v>
      </c>
      <c r="D45" s="28" t="s">
        <v>175</v>
      </c>
      <c r="E45" s="125" t="s">
        <v>650</v>
      </c>
      <c r="F45" s="128"/>
      <c r="G45" s="128"/>
      <c r="H45" s="128"/>
      <c r="I45" s="129"/>
    </row>
    <row r="46" spans="1:9" x14ac:dyDescent="0.25">
      <c r="F46" s="7"/>
      <c r="G46" s="7"/>
      <c r="H46" s="7"/>
      <c r="I46" s="7"/>
    </row>
    <row r="47" spans="1:9" x14ac:dyDescent="0.25">
      <c r="E47" s="7"/>
      <c r="F47" s="7"/>
      <c r="G47" s="7"/>
      <c r="H47" s="7"/>
      <c r="I47" s="7"/>
    </row>
    <row r="48" spans="1:9" x14ac:dyDescent="0.25">
      <c r="E48" s="7"/>
      <c r="F48" s="7"/>
      <c r="G48" s="7"/>
      <c r="H48" s="7"/>
      <c r="I48" s="7"/>
    </row>
    <row r="49" spans="5:9" x14ac:dyDescent="0.25">
      <c r="E49" s="7"/>
      <c r="F49" s="7"/>
      <c r="G49" s="7"/>
      <c r="H49" s="7"/>
      <c r="I49" s="7"/>
    </row>
    <row r="50" spans="5:9" x14ac:dyDescent="0.25">
      <c r="E50" s="7"/>
      <c r="F50" s="7"/>
      <c r="G50" s="7"/>
      <c r="H50" s="7"/>
      <c r="I50" s="7"/>
    </row>
    <row r="51" spans="5:9" x14ac:dyDescent="0.25">
      <c r="E51" s="7"/>
      <c r="F51" s="7"/>
      <c r="G51" s="7"/>
      <c r="H51" s="7"/>
      <c r="I51" s="7"/>
    </row>
    <row r="52" spans="5:9" x14ac:dyDescent="0.25">
      <c r="E52" s="7"/>
      <c r="F52" s="7"/>
      <c r="G52" s="7"/>
      <c r="H52" s="7"/>
      <c r="I52" s="7"/>
    </row>
    <row r="53" spans="5:9" x14ac:dyDescent="0.25">
      <c r="E53" s="7"/>
      <c r="F53" s="7"/>
      <c r="G53" s="7"/>
      <c r="H53" s="7"/>
      <c r="I53" s="7"/>
    </row>
    <row r="54" spans="5:9" x14ac:dyDescent="0.25">
      <c r="E54" s="7"/>
      <c r="F54" s="7"/>
      <c r="G54" s="7"/>
      <c r="H54" s="7"/>
      <c r="I54" s="7"/>
    </row>
    <row r="55" spans="5:9" x14ac:dyDescent="0.25">
      <c r="E55" s="7"/>
      <c r="F55" s="7"/>
      <c r="G55" s="7"/>
      <c r="H55" s="7"/>
      <c r="I55" s="7"/>
    </row>
    <row r="56" spans="5:9" x14ac:dyDescent="0.25">
      <c r="E56" s="7"/>
      <c r="F56" s="7"/>
      <c r="G56" s="7"/>
      <c r="H56" s="7"/>
      <c r="I56" s="7"/>
    </row>
    <row r="57" spans="5:9" x14ac:dyDescent="0.25">
      <c r="E57" s="7"/>
      <c r="F57" s="7"/>
      <c r="G57" s="7"/>
      <c r="H57" s="7"/>
      <c r="I57" s="7"/>
    </row>
    <row r="58" spans="5:9" x14ac:dyDescent="0.25">
      <c r="E58" s="7"/>
      <c r="F58" s="7"/>
      <c r="G58" s="7"/>
      <c r="H58" s="7"/>
      <c r="I58" s="7"/>
    </row>
    <row r="59" spans="5:9" x14ac:dyDescent="0.25">
      <c r="E59" s="7"/>
      <c r="F59" s="7"/>
      <c r="G59" s="7"/>
      <c r="H59" s="7"/>
      <c r="I59" s="7"/>
    </row>
    <row r="60" spans="5:9" x14ac:dyDescent="0.25">
      <c r="E60" s="7"/>
      <c r="F60" s="7"/>
      <c r="G60" s="7"/>
      <c r="H60" s="7"/>
      <c r="I60" s="7"/>
    </row>
    <row r="61" spans="5:9" x14ac:dyDescent="0.25">
      <c r="E61" s="7"/>
      <c r="F61" s="7"/>
      <c r="G61" s="7"/>
      <c r="H61" s="7"/>
      <c r="I61" s="7"/>
    </row>
    <row r="62" spans="5:9" x14ac:dyDescent="0.25">
      <c r="E62" s="7"/>
      <c r="F62" s="7"/>
      <c r="G62" s="7"/>
      <c r="H62" s="7"/>
      <c r="I62" s="7"/>
    </row>
    <row r="63" spans="5:9" x14ac:dyDescent="0.25">
      <c r="E63" s="7"/>
      <c r="F63" s="7"/>
      <c r="G63" s="7"/>
      <c r="H63" s="7"/>
      <c r="I63" s="7"/>
    </row>
    <row r="64" spans="5:9" x14ac:dyDescent="0.25">
      <c r="E64" s="7"/>
      <c r="F64" s="7"/>
      <c r="G64" s="7"/>
      <c r="H64" s="7"/>
      <c r="I64" s="7"/>
    </row>
    <row r="65" spans="5:9" x14ac:dyDescent="0.25">
      <c r="E65" s="7"/>
      <c r="F65" s="7"/>
      <c r="G65" s="7"/>
      <c r="H65" s="7"/>
      <c r="I65" s="7"/>
    </row>
    <row r="66" spans="5:9" x14ac:dyDescent="0.25">
      <c r="E66" s="7"/>
      <c r="F66" s="7"/>
      <c r="G66" s="7"/>
      <c r="H66" s="7"/>
      <c r="I66" s="7"/>
    </row>
    <row r="67" spans="5:9" x14ac:dyDescent="0.25">
      <c r="E67" s="7"/>
      <c r="F67" s="7"/>
      <c r="G67" s="7"/>
      <c r="H67" s="7"/>
      <c r="I67" s="7"/>
    </row>
    <row r="68" spans="5:9" x14ac:dyDescent="0.25">
      <c r="E68" s="7"/>
      <c r="F68" s="7"/>
      <c r="G68" s="7"/>
      <c r="H68" s="7"/>
      <c r="I68" s="7"/>
    </row>
  </sheetData>
  <mergeCells count="12">
    <mergeCell ref="A44:A45"/>
    <mergeCell ref="A37:A43"/>
    <mergeCell ref="A9:A16"/>
    <mergeCell ref="A24:A27"/>
    <mergeCell ref="A17:A23"/>
    <mergeCell ref="E1:I1"/>
    <mergeCell ref="A29:A30"/>
    <mergeCell ref="A31:A36"/>
    <mergeCell ref="A4:A5"/>
    <mergeCell ref="A6:A8"/>
    <mergeCell ref="A2:D2"/>
    <mergeCell ref="A1:D1"/>
  </mergeCells>
  <phoneticPr fontId="1" type="noConversion"/>
  <pageMargins left="0.7" right="0.7" top="0.75" bottom="0.75" header="0.3" footer="0.3"/>
  <pageSetup paperSize="8"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75"/>
  <sheetViews>
    <sheetView tabSelected="1" topLeftCell="N1" zoomScale="90" zoomScaleNormal="90" workbookViewId="0">
      <pane ySplit="2" topLeftCell="A3" activePane="bottomLeft" state="frozen"/>
      <selection pane="bottomLeft" activeCell="V61" sqref="V61"/>
    </sheetView>
  </sheetViews>
  <sheetFormatPr defaultRowHeight="15" x14ac:dyDescent="0.25"/>
  <cols>
    <col min="1" max="1" width="17.5703125" style="11" customWidth="1"/>
    <col min="2" max="2" width="18.140625" style="75" customWidth="1"/>
    <col min="3" max="3" width="18" style="75" customWidth="1"/>
    <col min="4" max="4" width="8.42578125" style="75" customWidth="1"/>
    <col min="5" max="5" width="10.5703125" style="75" customWidth="1"/>
    <col min="6" max="6" width="10.140625" style="75" customWidth="1"/>
    <col min="7" max="7" width="19.42578125" style="75" customWidth="1"/>
    <col min="8" max="8" width="30.5703125" style="75" customWidth="1"/>
    <col min="9" max="9" width="21.5703125" style="75" customWidth="1"/>
    <col min="10" max="10" width="46.5703125" style="75" customWidth="1"/>
    <col min="11" max="11" width="16.42578125" style="76" customWidth="1"/>
    <col min="12" max="12" width="33.140625" style="130" customWidth="1"/>
    <col min="13" max="13" width="23" style="76" customWidth="1"/>
    <col min="14" max="14" width="27.140625" style="131" customWidth="1"/>
    <col min="15" max="15" width="35.5703125" style="75" customWidth="1"/>
    <col min="16" max="16" width="19.5703125" style="80" customWidth="1"/>
    <col min="17" max="17" width="16" style="80" customWidth="1"/>
    <col min="18" max="18" width="31.42578125" style="75" customWidth="1"/>
    <col min="19" max="19" width="22.42578125" style="76" customWidth="1"/>
    <col min="20" max="20" width="20.42578125" style="76" customWidth="1"/>
    <col min="21" max="21" width="30.42578125" style="80" customWidth="1"/>
    <col min="22" max="22" width="23.42578125" style="76" customWidth="1"/>
    <col min="23" max="25" width="13.5703125" style="132" customWidth="1"/>
    <col min="26" max="26" width="12.85546875" style="132" customWidth="1"/>
    <col min="27" max="27" width="14.140625" style="132" customWidth="1"/>
    <col min="28" max="28" width="13" style="132" bestFit="1" customWidth="1"/>
    <col min="29" max="29" width="13.5703125" style="132" customWidth="1"/>
    <col min="30" max="30" width="13.85546875" style="132" customWidth="1"/>
    <col min="31" max="31" width="13.140625" style="132" customWidth="1"/>
    <col min="32" max="32" width="13.42578125" style="132" customWidth="1"/>
    <col min="33" max="34" width="8.85546875" style="80"/>
    <col min="35" max="35" width="11" style="80" customWidth="1"/>
    <col min="36" max="36" width="30.5703125" style="131" customWidth="1"/>
    <col min="37" max="37" width="22.140625" style="80" customWidth="1"/>
  </cols>
  <sheetData>
    <row r="1" spans="1:37" ht="24.6" customHeight="1" x14ac:dyDescent="0.25">
      <c r="A1" s="24" t="s">
        <v>0</v>
      </c>
      <c r="L1" s="77" t="s">
        <v>176</v>
      </c>
      <c r="M1" s="78" t="s">
        <v>177</v>
      </c>
      <c r="N1" s="78" t="s">
        <v>178</v>
      </c>
      <c r="P1" s="79" t="s">
        <v>179</v>
      </c>
      <c r="S1" s="79" t="s">
        <v>180</v>
      </c>
      <c r="T1" s="79" t="s">
        <v>181</v>
      </c>
      <c r="U1" s="79" t="s">
        <v>182</v>
      </c>
      <c r="V1" s="78" t="s">
        <v>183</v>
      </c>
      <c r="W1" s="174" t="s">
        <v>184</v>
      </c>
      <c r="X1" s="174"/>
      <c r="Y1" s="174"/>
      <c r="Z1" s="174"/>
      <c r="AA1" s="174"/>
      <c r="AB1" s="174"/>
      <c r="AC1" s="174"/>
      <c r="AD1" s="174"/>
      <c r="AE1" s="174"/>
      <c r="AF1" s="174"/>
      <c r="AG1" s="175" t="s">
        <v>185</v>
      </c>
      <c r="AH1" s="175"/>
      <c r="AI1" s="175"/>
      <c r="AJ1" s="176"/>
      <c r="AK1" s="175"/>
    </row>
    <row r="2" spans="1:37" ht="45.95" customHeight="1" x14ac:dyDescent="0.25">
      <c r="A2" s="10" t="s">
        <v>186</v>
      </c>
      <c r="B2" s="81" t="s">
        <v>8</v>
      </c>
      <c r="C2" s="81" t="s">
        <v>187</v>
      </c>
      <c r="D2" s="81" t="s">
        <v>188</v>
      </c>
      <c r="E2" s="81" t="s">
        <v>10</v>
      </c>
      <c r="F2" s="81" t="s">
        <v>189</v>
      </c>
      <c r="G2" s="81" t="s">
        <v>190</v>
      </c>
      <c r="H2" s="81" t="s">
        <v>191</v>
      </c>
      <c r="I2" s="82" t="s">
        <v>192</v>
      </c>
      <c r="J2" s="83" t="s">
        <v>193</v>
      </c>
      <c r="K2" s="82" t="s">
        <v>194</v>
      </c>
      <c r="L2" s="84" t="s">
        <v>195</v>
      </c>
      <c r="M2" s="82" t="s">
        <v>196</v>
      </c>
      <c r="N2" s="85" t="s">
        <v>197</v>
      </c>
      <c r="O2" s="85" t="s">
        <v>688</v>
      </c>
      <c r="P2" s="86" t="s">
        <v>198</v>
      </c>
      <c r="Q2" s="86" t="s">
        <v>199</v>
      </c>
      <c r="R2" s="87" t="s">
        <v>200</v>
      </c>
      <c r="S2" s="88" t="s">
        <v>201</v>
      </c>
      <c r="T2" s="89" t="s">
        <v>202</v>
      </c>
      <c r="U2" s="90" t="s">
        <v>203</v>
      </c>
      <c r="V2" s="91" t="s">
        <v>204</v>
      </c>
      <c r="W2" s="92" t="s">
        <v>205</v>
      </c>
      <c r="X2" s="92" t="s">
        <v>206</v>
      </c>
      <c r="Y2" s="92" t="s">
        <v>207</v>
      </c>
      <c r="Z2" s="92" t="s">
        <v>683</v>
      </c>
      <c r="AA2" s="92" t="s">
        <v>208</v>
      </c>
      <c r="AB2" s="92" t="s">
        <v>209</v>
      </c>
      <c r="AC2" s="92" t="s">
        <v>210</v>
      </c>
      <c r="AD2" s="92" t="s">
        <v>682</v>
      </c>
      <c r="AE2" s="92" t="s">
        <v>211</v>
      </c>
      <c r="AF2" s="92" t="s">
        <v>212</v>
      </c>
      <c r="AG2" s="93" t="s">
        <v>213</v>
      </c>
      <c r="AH2" s="93" t="s">
        <v>214</v>
      </c>
      <c r="AI2" s="93" t="s">
        <v>215</v>
      </c>
      <c r="AJ2" s="94" t="s">
        <v>216</v>
      </c>
      <c r="AK2" s="93" t="s">
        <v>217</v>
      </c>
    </row>
    <row r="3" spans="1:37" s="1" customFormat="1" ht="285" x14ac:dyDescent="0.25">
      <c r="A3" s="119" t="s">
        <v>16</v>
      </c>
      <c r="B3" s="114" t="s">
        <v>17</v>
      </c>
      <c r="C3" s="114" t="s">
        <v>218</v>
      </c>
      <c r="D3" s="95" t="s">
        <v>18</v>
      </c>
      <c r="E3" s="95" t="s">
        <v>19</v>
      </c>
      <c r="F3" s="95" t="s">
        <v>219</v>
      </c>
      <c r="G3" s="95" t="s">
        <v>220</v>
      </c>
      <c r="H3" s="95" t="s">
        <v>20</v>
      </c>
      <c r="I3" s="95" t="s">
        <v>221</v>
      </c>
      <c r="J3" s="115" t="s">
        <v>222</v>
      </c>
      <c r="K3" s="96" t="s">
        <v>656</v>
      </c>
      <c r="L3" s="97" t="s">
        <v>223</v>
      </c>
      <c r="M3" s="98" t="s">
        <v>224</v>
      </c>
      <c r="N3" s="103" t="s">
        <v>225</v>
      </c>
      <c r="O3" s="95" t="s">
        <v>687</v>
      </c>
      <c r="P3" s="99" t="s">
        <v>226</v>
      </c>
      <c r="Q3" s="99" t="s">
        <v>225</v>
      </c>
      <c r="R3" s="95" t="s">
        <v>227</v>
      </c>
      <c r="S3" s="99" t="s">
        <v>228</v>
      </c>
      <c r="T3" s="98" t="s">
        <v>228</v>
      </c>
      <c r="U3" s="99" t="s">
        <v>229</v>
      </c>
      <c r="V3" s="98" t="s">
        <v>230</v>
      </c>
      <c r="W3" s="100" t="s">
        <v>225</v>
      </c>
      <c r="X3" s="100" t="s">
        <v>225</v>
      </c>
      <c r="Y3" s="100" t="s">
        <v>225</v>
      </c>
      <c r="Z3" s="100" t="s">
        <v>225</v>
      </c>
      <c r="AA3" s="100" t="s">
        <v>225</v>
      </c>
      <c r="AB3" s="100" t="s">
        <v>225</v>
      </c>
      <c r="AC3" s="100" t="s">
        <v>225</v>
      </c>
      <c r="AD3" s="100" t="s">
        <v>225</v>
      </c>
      <c r="AE3" s="100" t="s">
        <v>225</v>
      </c>
      <c r="AF3" s="100" t="s">
        <v>225</v>
      </c>
      <c r="AG3" s="99" t="s">
        <v>231</v>
      </c>
      <c r="AH3" s="99" t="s">
        <v>231</v>
      </c>
      <c r="AI3" s="99" t="s">
        <v>231</v>
      </c>
      <c r="AJ3" s="95" t="s">
        <v>225</v>
      </c>
      <c r="AK3" s="101" t="s">
        <v>232</v>
      </c>
    </row>
    <row r="4" spans="1:37" s="1" customFormat="1" ht="105" x14ac:dyDescent="0.25">
      <c r="A4" s="119" t="s">
        <v>16</v>
      </c>
      <c r="B4" s="114" t="s">
        <v>21</v>
      </c>
      <c r="C4" s="114" t="s">
        <v>218</v>
      </c>
      <c r="D4" s="95" t="s">
        <v>22</v>
      </c>
      <c r="E4" s="95" t="s">
        <v>23</v>
      </c>
      <c r="F4" s="95" t="str">
        <f t="shared" ref="F4:F7" si="0">LEFT(H4,6)</f>
        <v>M22-B2</v>
      </c>
      <c r="G4" s="121" t="s">
        <v>233</v>
      </c>
      <c r="H4" s="95" t="s">
        <v>234</v>
      </c>
      <c r="I4" s="95" t="s">
        <v>235</v>
      </c>
      <c r="J4" s="115" t="s">
        <v>236</v>
      </c>
      <c r="K4" s="96" t="s">
        <v>656</v>
      </c>
      <c r="L4" s="97" t="s">
        <v>223</v>
      </c>
      <c r="M4" s="98" t="s">
        <v>224</v>
      </c>
      <c r="N4" s="103" t="s">
        <v>237</v>
      </c>
      <c r="O4" s="95" t="s">
        <v>687</v>
      </c>
      <c r="P4" s="99" t="s">
        <v>226</v>
      </c>
      <c r="Q4" s="99" t="s">
        <v>225</v>
      </c>
      <c r="R4" s="95" t="s">
        <v>238</v>
      </c>
      <c r="S4" s="99" t="s">
        <v>228</v>
      </c>
      <c r="T4" s="98" t="s">
        <v>228</v>
      </c>
      <c r="U4" s="99" t="s">
        <v>229</v>
      </c>
      <c r="V4" s="98" t="s">
        <v>239</v>
      </c>
      <c r="W4" s="100" t="s">
        <v>225</v>
      </c>
      <c r="X4" s="100" t="s">
        <v>225</v>
      </c>
      <c r="Y4" s="100" t="s">
        <v>225</v>
      </c>
      <c r="Z4" s="100" t="s">
        <v>225</v>
      </c>
      <c r="AA4" s="100" t="s">
        <v>225</v>
      </c>
      <c r="AB4" s="100" t="s">
        <v>225</v>
      </c>
      <c r="AC4" s="100" t="s">
        <v>225</v>
      </c>
      <c r="AD4" s="100" t="s">
        <v>225</v>
      </c>
      <c r="AE4" s="100" t="s">
        <v>225</v>
      </c>
      <c r="AF4" s="100" t="s">
        <v>225</v>
      </c>
      <c r="AG4" s="99" t="s">
        <v>231</v>
      </c>
      <c r="AH4" s="99" t="s">
        <v>231</v>
      </c>
      <c r="AI4" s="99" t="s">
        <v>231</v>
      </c>
      <c r="AJ4" s="95" t="s">
        <v>225</v>
      </c>
      <c r="AK4" s="101" t="s">
        <v>232</v>
      </c>
    </row>
    <row r="5" spans="1:37" s="1" customFormat="1" ht="135" x14ac:dyDescent="0.25">
      <c r="A5" s="119" t="s">
        <v>24</v>
      </c>
      <c r="B5" s="114" t="s">
        <v>25</v>
      </c>
      <c r="C5" s="136" t="s">
        <v>218</v>
      </c>
      <c r="D5" s="95" t="s">
        <v>26</v>
      </c>
      <c r="E5" s="95" t="s">
        <v>27</v>
      </c>
      <c r="F5" s="95" t="str">
        <f t="shared" si="0"/>
        <v>M23-B3</v>
      </c>
      <c r="G5" s="95" t="s">
        <v>240</v>
      </c>
      <c r="H5" s="95" t="s">
        <v>241</v>
      </c>
      <c r="I5" s="95" t="s">
        <v>242</v>
      </c>
      <c r="J5" s="115" t="s">
        <v>243</v>
      </c>
      <c r="K5" s="96" t="s">
        <v>656</v>
      </c>
      <c r="L5" s="97" t="s">
        <v>223</v>
      </c>
      <c r="M5" s="98" t="s">
        <v>244</v>
      </c>
      <c r="N5" s="103" t="s">
        <v>245</v>
      </c>
      <c r="O5" s="95" t="s">
        <v>687</v>
      </c>
      <c r="P5" s="99" t="s">
        <v>246</v>
      </c>
      <c r="Q5" s="99" t="s">
        <v>247</v>
      </c>
      <c r="R5" s="95" t="s">
        <v>248</v>
      </c>
      <c r="S5" s="99" t="s">
        <v>249</v>
      </c>
      <c r="T5" s="98" t="s">
        <v>249</v>
      </c>
      <c r="U5" s="99" t="s">
        <v>247</v>
      </c>
      <c r="V5" s="98" t="s">
        <v>250</v>
      </c>
      <c r="W5" s="100" t="s">
        <v>225</v>
      </c>
      <c r="X5" s="100" t="s">
        <v>225</v>
      </c>
      <c r="Y5" s="100" t="s">
        <v>225</v>
      </c>
      <c r="Z5" s="100" t="s">
        <v>225</v>
      </c>
      <c r="AA5" s="100" t="s">
        <v>225</v>
      </c>
      <c r="AB5" s="100" t="s">
        <v>225</v>
      </c>
      <c r="AC5" s="100" t="s">
        <v>225</v>
      </c>
      <c r="AD5" s="100" t="s">
        <v>225</v>
      </c>
      <c r="AE5" s="100" t="s">
        <v>225</v>
      </c>
      <c r="AF5" s="100" t="s">
        <v>225</v>
      </c>
      <c r="AG5" s="99" t="s">
        <v>231</v>
      </c>
      <c r="AH5" s="8" t="s">
        <v>231</v>
      </c>
      <c r="AI5" s="8" t="s">
        <v>231</v>
      </c>
      <c r="AJ5" s="103" t="s">
        <v>225</v>
      </c>
      <c r="AK5" s="101" t="s">
        <v>232</v>
      </c>
    </row>
    <row r="6" spans="1:37" s="1" customFormat="1" ht="135" x14ac:dyDescent="0.25">
      <c r="A6" s="119" t="s">
        <v>24</v>
      </c>
      <c r="B6" s="114" t="s">
        <v>29</v>
      </c>
      <c r="C6" s="136" t="s">
        <v>218</v>
      </c>
      <c r="D6" s="95" t="s">
        <v>26</v>
      </c>
      <c r="E6" s="95" t="s">
        <v>30</v>
      </c>
      <c r="F6" s="95" t="str">
        <f t="shared" si="0"/>
        <v>M23-B4</v>
      </c>
      <c r="G6" s="95" t="s">
        <v>251</v>
      </c>
      <c r="H6" s="95" t="s">
        <v>252</v>
      </c>
      <c r="I6" s="95" t="s">
        <v>253</v>
      </c>
      <c r="J6" s="115" t="s">
        <v>254</v>
      </c>
      <c r="K6" s="96" t="s">
        <v>656</v>
      </c>
      <c r="L6" s="97" t="s">
        <v>223</v>
      </c>
      <c r="M6" s="98" t="s">
        <v>244</v>
      </c>
      <c r="N6" s="103" t="s">
        <v>255</v>
      </c>
      <c r="O6" s="95" t="s">
        <v>687</v>
      </c>
      <c r="P6" s="99" t="s">
        <v>246</v>
      </c>
      <c r="Q6" s="99" t="s">
        <v>247</v>
      </c>
      <c r="R6" s="95" t="s">
        <v>256</v>
      </c>
      <c r="S6" s="99" t="s">
        <v>249</v>
      </c>
      <c r="T6" s="98" t="s">
        <v>249</v>
      </c>
      <c r="U6" s="99" t="s">
        <v>247</v>
      </c>
      <c r="V6" s="98" t="s">
        <v>257</v>
      </c>
      <c r="W6" s="100" t="s">
        <v>225</v>
      </c>
      <c r="X6" s="100" t="s">
        <v>225</v>
      </c>
      <c r="Y6" s="100" t="s">
        <v>225</v>
      </c>
      <c r="Z6" s="100" t="s">
        <v>225</v>
      </c>
      <c r="AA6" s="100" t="s">
        <v>225</v>
      </c>
      <c r="AB6" s="100" t="s">
        <v>225</v>
      </c>
      <c r="AC6" s="100" t="s">
        <v>225</v>
      </c>
      <c r="AD6" s="100" t="s">
        <v>225</v>
      </c>
      <c r="AE6" s="100" t="s">
        <v>225</v>
      </c>
      <c r="AF6" s="100" t="s">
        <v>225</v>
      </c>
      <c r="AG6" s="99" t="s">
        <v>231</v>
      </c>
      <c r="AH6" s="8" t="s">
        <v>231</v>
      </c>
      <c r="AI6" s="8" t="s">
        <v>231</v>
      </c>
      <c r="AJ6" s="103" t="s">
        <v>225</v>
      </c>
      <c r="AK6" s="101" t="s">
        <v>232</v>
      </c>
    </row>
    <row r="7" spans="1:37" s="1" customFormat="1" ht="210" x14ac:dyDescent="0.25">
      <c r="A7" s="119" t="s">
        <v>24</v>
      </c>
      <c r="B7" s="114" t="s">
        <v>32</v>
      </c>
      <c r="C7" s="136" t="s">
        <v>218</v>
      </c>
      <c r="D7" s="95" t="s">
        <v>26</v>
      </c>
      <c r="E7" s="95" t="s">
        <v>33</v>
      </c>
      <c r="F7" s="95" t="str">
        <f t="shared" si="0"/>
        <v>M23-B5</v>
      </c>
      <c r="G7" s="95" t="s">
        <v>258</v>
      </c>
      <c r="H7" s="95" t="s">
        <v>259</v>
      </c>
      <c r="I7" s="95" t="s">
        <v>260</v>
      </c>
      <c r="J7" s="115" t="s">
        <v>261</v>
      </c>
      <c r="K7" s="96" t="s">
        <v>656</v>
      </c>
      <c r="L7" s="97" t="s">
        <v>223</v>
      </c>
      <c r="M7" s="98" t="s">
        <v>244</v>
      </c>
      <c r="N7" s="103" t="s">
        <v>262</v>
      </c>
      <c r="O7" s="95" t="s">
        <v>687</v>
      </c>
      <c r="P7" s="99" t="s">
        <v>263</v>
      </c>
      <c r="Q7" s="99" t="s">
        <v>247</v>
      </c>
      <c r="R7" s="95" t="s">
        <v>264</v>
      </c>
      <c r="S7" s="99" t="s">
        <v>249</v>
      </c>
      <c r="T7" s="98" t="s">
        <v>249</v>
      </c>
      <c r="U7" s="99" t="s">
        <v>229</v>
      </c>
      <c r="V7" s="98" t="s">
        <v>265</v>
      </c>
      <c r="W7" s="100" t="s">
        <v>225</v>
      </c>
      <c r="X7" s="100" t="s">
        <v>225</v>
      </c>
      <c r="Y7" s="100" t="s">
        <v>225</v>
      </c>
      <c r="Z7" s="100" t="s">
        <v>225</v>
      </c>
      <c r="AA7" s="100" t="s">
        <v>225</v>
      </c>
      <c r="AB7" s="100" t="s">
        <v>225</v>
      </c>
      <c r="AC7" s="100" t="s">
        <v>225</v>
      </c>
      <c r="AD7" s="100" t="s">
        <v>225</v>
      </c>
      <c r="AE7" s="100" t="s">
        <v>225</v>
      </c>
      <c r="AF7" s="100" t="s">
        <v>225</v>
      </c>
      <c r="AG7" s="8" t="s">
        <v>231</v>
      </c>
      <c r="AH7" s="8" t="s">
        <v>266</v>
      </c>
      <c r="AI7" s="8" t="s">
        <v>266</v>
      </c>
      <c r="AJ7" s="103" t="s">
        <v>225</v>
      </c>
      <c r="AK7" s="101" t="s">
        <v>232</v>
      </c>
    </row>
    <row r="8" spans="1:37" s="1" customFormat="1" ht="195" x14ac:dyDescent="0.25">
      <c r="A8" s="119" t="s">
        <v>35</v>
      </c>
      <c r="B8" s="122" t="s">
        <v>267</v>
      </c>
      <c r="C8" s="136" t="s">
        <v>268</v>
      </c>
      <c r="D8" s="95" t="s">
        <v>55</v>
      </c>
      <c r="E8" s="95" t="s">
        <v>38</v>
      </c>
      <c r="F8" s="95" t="str">
        <f>LEFT(H8,7)</f>
        <v>M31-B6a</v>
      </c>
      <c r="G8" s="95" t="s">
        <v>269</v>
      </c>
      <c r="H8" s="95" t="s">
        <v>270</v>
      </c>
      <c r="I8" s="95" t="s">
        <v>271</v>
      </c>
      <c r="J8" s="115" t="s">
        <v>272</v>
      </c>
      <c r="K8" s="104" t="s">
        <v>657</v>
      </c>
      <c r="L8" s="105" t="s">
        <v>273</v>
      </c>
      <c r="M8" s="98" t="s">
        <v>274</v>
      </c>
      <c r="N8" s="103" t="s">
        <v>275</v>
      </c>
      <c r="O8" s="95" t="s">
        <v>687</v>
      </c>
      <c r="P8" s="99" t="s">
        <v>276</v>
      </c>
      <c r="Q8" s="99" t="s">
        <v>277</v>
      </c>
      <c r="R8" s="95" t="s">
        <v>278</v>
      </c>
      <c r="S8" s="98" t="s">
        <v>279</v>
      </c>
      <c r="T8" s="98" t="s">
        <v>279</v>
      </c>
      <c r="U8" s="99" t="s">
        <v>247</v>
      </c>
      <c r="V8" s="98" t="s">
        <v>280</v>
      </c>
      <c r="W8" s="100">
        <v>3</v>
      </c>
      <c r="X8" s="100">
        <v>3</v>
      </c>
      <c r="Y8" s="100">
        <v>3</v>
      </c>
      <c r="Z8" s="100">
        <v>3</v>
      </c>
      <c r="AA8" s="100">
        <v>3</v>
      </c>
      <c r="AB8" s="100">
        <v>3</v>
      </c>
      <c r="AC8" s="100">
        <v>2</v>
      </c>
      <c r="AD8" s="100">
        <v>3</v>
      </c>
      <c r="AE8" s="100">
        <v>1</v>
      </c>
      <c r="AF8" s="100">
        <v>2</v>
      </c>
      <c r="AG8" s="9" t="s">
        <v>281</v>
      </c>
      <c r="AH8" s="9" t="s">
        <v>281</v>
      </c>
      <c r="AI8" s="9" t="s">
        <v>281</v>
      </c>
      <c r="AJ8" s="103" t="s">
        <v>282</v>
      </c>
      <c r="AK8" s="101" t="s">
        <v>283</v>
      </c>
    </row>
    <row r="9" spans="1:37" s="1" customFormat="1" ht="180" x14ac:dyDescent="0.25">
      <c r="A9" s="119" t="s">
        <v>35</v>
      </c>
      <c r="B9" s="122" t="s">
        <v>267</v>
      </c>
      <c r="C9" s="114" t="s">
        <v>268</v>
      </c>
      <c r="D9" s="95" t="s">
        <v>50</v>
      </c>
      <c r="E9" s="95" t="s">
        <v>38</v>
      </c>
      <c r="F9" s="95" t="str">
        <f>LEFT(H9,7)</f>
        <v>M32-B6b</v>
      </c>
      <c r="G9" s="95" t="s">
        <v>269</v>
      </c>
      <c r="H9" s="95" t="s">
        <v>40</v>
      </c>
      <c r="I9" s="95" t="s">
        <v>284</v>
      </c>
      <c r="J9" s="115" t="s">
        <v>285</v>
      </c>
      <c r="K9" s="106" t="s">
        <v>286</v>
      </c>
      <c r="L9" s="105" t="s">
        <v>273</v>
      </c>
      <c r="M9" s="98" t="s">
        <v>274</v>
      </c>
      <c r="N9" s="103" t="s">
        <v>275</v>
      </c>
      <c r="O9" s="95" t="s">
        <v>687</v>
      </c>
      <c r="P9" s="99" t="s">
        <v>276</v>
      </c>
      <c r="Q9" s="99" t="s">
        <v>277</v>
      </c>
      <c r="R9" s="95" t="s">
        <v>287</v>
      </c>
      <c r="S9" s="98" t="s">
        <v>279</v>
      </c>
      <c r="T9" s="98" t="s">
        <v>279</v>
      </c>
      <c r="U9" s="99" t="s">
        <v>247</v>
      </c>
      <c r="V9" s="98" t="s">
        <v>280</v>
      </c>
      <c r="W9" s="100">
        <v>0</v>
      </c>
      <c r="X9" s="100">
        <v>0</v>
      </c>
      <c r="Y9" s="100">
        <v>0</v>
      </c>
      <c r="Z9" s="100">
        <v>0</v>
      </c>
      <c r="AA9" s="100">
        <v>1</v>
      </c>
      <c r="AB9" s="100">
        <v>0</v>
      </c>
      <c r="AC9" s="100">
        <v>2</v>
      </c>
      <c r="AD9" s="100">
        <v>3</v>
      </c>
      <c r="AE9" s="100">
        <v>0</v>
      </c>
      <c r="AF9" s="100">
        <v>0</v>
      </c>
      <c r="AG9" s="8" t="s">
        <v>288</v>
      </c>
      <c r="AH9" s="8" t="s">
        <v>288</v>
      </c>
      <c r="AI9" s="8" t="s">
        <v>288</v>
      </c>
      <c r="AJ9" s="103" t="s">
        <v>282</v>
      </c>
      <c r="AK9" s="101" t="s">
        <v>283</v>
      </c>
    </row>
    <row r="10" spans="1:37" s="1" customFormat="1" ht="120" x14ac:dyDescent="0.25">
      <c r="A10" s="119" t="s">
        <v>35</v>
      </c>
      <c r="B10" s="122" t="s">
        <v>41</v>
      </c>
      <c r="C10" s="114" t="s">
        <v>268</v>
      </c>
      <c r="D10" s="95" t="s">
        <v>55</v>
      </c>
      <c r="E10" s="95" t="s">
        <v>42</v>
      </c>
      <c r="F10" s="95" t="str">
        <f t="shared" ref="F10:F20" si="1">LEFT(H10,7)</f>
        <v>M31-B7a</v>
      </c>
      <c r="G10" s="95" t="s">
        <v>289</v>
      </c>
      <c r="H10" s="95" t="s">
        <v>43</v>
      </c>
      <c r="I10" s="95" t="s">
        <v>290</v>
      </c>
      <c r="J10" s="115" t="s">
        <v>291</v>
      </c>
      <c r="K10" s="107" t="s">
        <v>292</v>
      </c>
      <c r="L10" s="105" t="s">
        <v>273</v>
      </c>
      <c r="M10" s="98" t="s">
        <v>293</v>
      </c>
      <c r="N10" s="103" t="s">
        <v>294</v>
      </c>
      <c r="O10" s="95" t="s">
        <v>687</v>
      </c>
      <c r="P10" s="99" t="s">
        <v>263</v>
      </c>
      <c r="Q10" s="99" t="s">
        <v>295</v>
      </c>
      <c r="R10" s="95" t="s">
        <v>296</v>
      </c>
      <c r="S10" s="98" t="s">
        <v>297</v>
      </c>
      <c r="T10" s="98" t="s">
        <v>298</v>
      </c>
      <c r="U10" s="99" t="s">
        <v>247</v>
      </c>
      <c r="V10" s="98" t="s">
        <v>299</v>
      </c>
      <c r="W10" s="100">
        <v>3</v>
      </c>
      <c r="X10" s="100">
        <v>2</v>
      </c>
      <c r="Y10" s="100">
        <v>3</v>
      </c>
      <c r="Z10" s="100">
        <v>3</v>
      </c>
      <c r="AA10" s="100">
        <v>2</v>
      </c>
      <c r="AB10" s="100">
        <v>3</v>
      </c>
      <c r="AC10" s="100">
        <v>3</v>
      </c>
      <c r="AD10" s="100">
        <v>2</v>
      </c>
      <c r="AE10" s="100">
        <v>1</v>
      </c>
      <c r="AF10" s="100">
        <v>2</v>
      </c>
      <c r="AG10" s="8" t="s">
        <v>266</v>
      </c>
      <c r="AH10" s="8" t="s">
        <v>266</v>
      </c>
      <c r="AI10" s="8" t="s">
        <v>266</v>
      </c>
      <c r="AJ10" s="103" t="s">
        <v>300</v>
      </c>
      <c r="AK10" s="101" t="s">
        <v>232</v>
      </c>
    </row>
    <row r="11" spans="1:37" s="1" customFormat="1" ht="120" x14ac:dyDescent="0.25">
      <c r="A11" s="119" t="s">
        <v>35</v>
      </c>
      <c r="B11" s="122" t="s">
        <v>41</v>
      </c>
      <c r="C11" s="114" t="s">
        <v>268</v>
      </c>
      <c r="D11" s="95" t="s">
        <v>55</v>
      </c>
      <c r="E11" s="95" t="s">
        <v>42</v>
      </c>
      <c r="F11" s="95" t="str">
        <f t="shared" si="1"/>
        <v>M31-B7b</v>
      </c>
      <c r="G11" s="95" t="s">
        <v>301</v>
      </c>
      <c r="H11" s="95" t="s">
        <v>302</v>
      </c>
      <c r="I11" s="95" t="s">
        <v>290</v>
      </c>
      <c r="J11" s="115" t="s">
        <v>303</v>
      </c>
      <c r="K11" s="104" t="s">
        <v>657</v>
      </c>
      <c r="L11" s="105" t="s">
        <v>273</v>
      </c>
      <c r="M11" s="98" t="s">
        <v>293</v>
      </c>
      <c r="N11" s="103" t="s">
        <v>304</v>
      </c>
      <c r="O11" s="95" t="s">
        <v>687</v>
      </c>
      <c r="P11" s="99" t="s">
        <v>263</v>
      </c>
      <c r="Q11" s="99" t="s">
        <v>295</v>
      </c>
      <c r="R11" s="95" t="s">
        <v>296</v>
      </c>
      <c r="S11" s="98" t="s">
        <v>297</v>
      </c>
      <c r="T11" s="98" t="s">
        <v>298</v>
      </c>
      <c r="U11" s="99" t="s">
        <v>247</v>
      </c>
      <c r="V11" s="98" t="s">
        <v>299</v>
      </c>
      <c r="W11" s="100">
        <v>0</v>
      </c>
      <c r="X11" s="100">
        <v>0</v>
      </c>
      <c r="Y11" s="100">
        <v>0</v>
      </c>
      <c r="Z11" s="100">
        <v>0</v>
      </c>
      <c r="AA11" s="100">
        <v>0</v>
      </c>
      <c r="AB11" s="100">
        <v>0</v>
      </c>
      <c r="AC11" s="100">
        <v>0</v>
      </c>
      <c r="AD11" s="100">
        <v>0</v>
      </c>
      <c r="AE11" s="100">
        <v>0</v>
      </c>
      <c r="AF11" s="100">
        <v>0</v>
      </c>
      <c r="AG11" s="8" t="s">
        <v>288</v>
      </c>
      <c r="AH11" s="8" t="s">
        <v>288</v>
      </c>
      <c r="AI11" s="8" t="s">
        <v>288</v>
      </c>
      <c r="AJ11" s="103" t="s">
        <v>305</v>
      </c>
      <c r="AK11" s="101" t="s">
        <v>283</v>
      </c>
    </row>
    <row r="12" spans="1:37" s="1" customFormat="1" ht="165" x14ac:dyDescent="0.25">
      <c r="A12" s="119" t="s">
        <v>35</v>
      </c>
      <c r="B12" s="122" t="s">
        <v>41</v>
      </c>
      <c r="C12" s="114" t="s">
        <v>268</v>
      </c>
      <c r="D12" s="95" t="s">
        <v>55</v>
      </c>
      <c r="E12" s="95" t="s">
        <v>42</v>
      </c>
      <c r="F12" s="95" t="str">
        <f>LEFT(H12,7)</f>
        <v>M31-B7c</v>
      </c>
      <c r="G12" s="95" t="s">
        <v>306</v>
      </c>
      <c r="H12" s="95" t="s">
        <v>307</v>
      </c>
      <c r="I12" s="95" t="s">
        <v>308</v>
      </c>
      <c r="J12" s="108" t="s">
        <v>309</v>
      </c>
      <c r="K12" s="104" t="s">
        <v>657</v>
      </c>
      <c r="L12" s="105" t="s">
        <v>310</v>
      </c>
      <c r="M12" s="98" t="s">
        <v>274</v>
      </c>
      <c r="N12" s="103" t="s">
        <v>311</v>
      </c>
      <c r="O12" s="95" t="s">
        <v>687</v>
      </c>
      <c r="P12" s="99" t="s">
        <v>246</v>
      </c>
      <c r="Q12" s="99" t="s">
        <v>312</v>
      </c>
      <c r="R12" s="103" t="s">
        <v>313</v>
      </c>
      <c r="S12" s="98" t="s">
        <v>249</v>
      </c>
      <c r="T12" s="98" t="s">
        <v>249</v>
      </c>
      <c r="U12" s="99" t="s">
        <v>314</v>
      </c>
      <c r="V12" s="98" t="s">
        <v>299</v>
      </c>
      <c r="W12" s="100">
        <v>1</v>
      </c>
      <c r="X12" s="100">
        <v>1</v>
      </c>
      <c r="Y12" s="100">
        <v>1</v>
      </c>
      <c r="Z12" s="100">
        <v>1</v>
      </c>
      <c r="AA12" s="100">
        <v>2</v>
      </c>
      <c r="AB12" s="100">
        <v>1</v>
      </c>
      <c r="AC12" s="100">
        <v>1</v>
      </c>
      <c r="AD12" s="100">
        <v>2</v>
      </c>
      <c r="AE12" s="100">
        <v>0</v>
      </c>
      <c r="AF12" s="100">
        <v>1</v>
      </c>
      <c r="AG12" s="109" t="s">
        <v>315</v>
      </c>
      <c r="AH12" s="109" t="s">
        <v>315</v>
      </c>
      <c r="AI12" s="109" t="s">
        <v>315</v>
      </c>
      <c r="AJ12" s="103" t="s">
        <v>316</v>
      </c>
      <c r="AK12" s="101" t="s">
        <v>317</v>
      </c>
    </row>
    <row r="13" spans="1:37" s="1" customFormat="1" ht="150" x14ac:dyDescent="0.25">
      <c r="A13" s="119" t="s">
        <v>35</v>
      </c>
      <c r="B13" s="122" t="s">
        <v>45</v>
      </c>
      <c r="C13" s="114" t="s">
        <v>268</v>
      </c>
      <c r="D13" s="95" t="s">
        <v>55</v>
      </c>
      <c r="E13" s="95" t="s">
        <v>46</v>
      </c>
      <c r="F13" s="95" t="str">
        <f t="shared" si="1"/>
        <v>M31-B8a</v>
      </c>
      <c r="G13" s="95" t="s">
        <v>318</v>
      </c>
      <c r="H13" s="95" t="s">
        <v>319</v>
      </c>
      <c r="I13" s="95" t="s">
        <v>320</v>
      </c>
      <c r="J13" s="115" t="s">
        <v>321</v>
      </c>
      <c r="K13" s="110" t="s">
        <v>292</v>
      </c>
      <c r="L13" s="105" t="s">
        <v>322</v>
      </c>
      <c r="M13" s="98" t="s">
        <v>293</v>
      </c>
      <c r="N13" s="103" t="s">
        <v>323</v>
      </c>
      <c r="O13" s="95" t="s">
        <v>687</v>
      </c>
      <c r="P13" s="99" t="s">
        <v>263</v>
      </c>
      <c r="Q13" s="99" t="s">
        <v>277</v>
      </c>
      <c r="R13" s="95" t="s">
        <v>324</v>
      </c>
      <c r="S13" s="98" t="s">
        <v>297</v>
      </c>
      <c r="T13" s="98" t="s">
        <v>297</v>
      </c>
      <c r="U13" s="99" t="s">
        <v>247</v>
      </c>
      <c r="V13" s="98" t="s">
        <v>299</v>
      </c>
      <c r="W13" s="100">
        <v>1</v>
      </c>
      <c r="X13" s="100">
        <v>1</v>
      </c>
      <c r="Y13" s="100">
        <v>1</v>
      </c>
      <c r="Z13" s="100">
        <v>2</v>
      </c>
      <c r="AA13" s="100">
        <v>2</v>
      </c>
      <c r="AB13" s="100">
        <v>2</v>
      </c>
      <c r="AC13" s="100">
        <v>2</v>
      </c>
      <c r="AD13" s="100">
        <v>2</v>
      </c>
      <c r="AE13" s="100">
        <v>1</v>
      </c>
      <c r="AF13" s="100">
        <v>1</v>
      </c>
      <c r="AG13" s="8" t="s">
        <v>266</v>
      </c>
      <c r="AH13" s="8" t="s">
        <v>266</v>
      </c>
      <c r="AI13" s="8" t="s">
        <v>325</v>
      </c>
      <c r="AJ13" s="103"/>
      <c r="AK13" s="101" t="s">
        <v>232</v>
      </c>
    </row>
    <row r="14" spans="1:37" s="1" customFormat="1" ht="150" x14ac:dyDescent="0.25">
      <c r="A14" s="119" t="s">
        <v>35</v>
      </c>
      <c r="B14" s="122" t="s">
        <v>45</v>
      </c>
      <c r="C14" s="114" t="s">
        <v>268</v>
      </c>
      <c r="D14" s="95" t="s">
        <v>55</v>
      </c>
      <c r="E14" s="95" t="s">
        <v>46</v>
      </c>
      <c r="F14" s="95" t="str">
        <f t="shared" si="1"/>
        <v>M31-B8b</v>
      </c>
      <c r="G14" s="95" t="s">
        <v>326</v>
      </c>
      <c r="H14" s="95" t="s">
        <v>327</v>
      </c>
      <c r="I14" s="95" t="s">
        <v>320</v>
      </c>
      <c r="J14" s="108" t="s">
        <v>328</v>
      </c>
      <c r="K14" s="110" t="s">
        <v>292</v>
      </c>
      <c r="L14" s="105" t="s">
        <v>322</v>
      </c>
      <c r="M14" s="98" t="s">
        <v>293</v>
      </c>
      <c r="N14" s="103" t="s">
        <v>329</v>
      </c>
      <c r="O14" s="95" t="s">
        <v>687</v>
      </c>
      <c r="P14" s="99" t="s">
        <v>246</v>
      </c>
      <c r="Q14" s="99" t="s">
        <v>225</v>
      </c>
      <c r="R14" s="95" t="s">
        <v>324</v>
      </c>
      <c r="S14" s="98" t="s">
        <v>297</v>
      </c>
      <c r="T14" s="98" t="s">
        <v>297</v>
      </c>
      <c r="U14" s="99" t="s">
        <v>247</v>
      </c>
      <c r="V14" s="98" t="s">
        <v>299</v>
      </c>
      <c r="W14" s="100">
        <v>0</v>
      </c>
      <c r="X14" s="100">
        <v>0</v>
      </c>
      <c r="Y14" s="100">
        <v>0</v>
      </c>
      <c r="Z14" s="100">
        <v>0</v>
      </c>
      <c r="AA14" s="100">
        <v>0</v>
      </c>
      <c r="AB14" s="100">
        <v>0</v>
      </c>
      <c r="AC14" s="100">
        <v>0</v>
      </c>
      <c r="AD14" s="100">
        <v>2</v>
      </c>
      <c r="AE14" s="100">
        <v>0</v>
      </c>
      <c r="AF14" s="100">
        <v>0</v>
      </c>
      <c r="AG14" s="99" t="s">
        <v>231</v>
      </c>
      <c r="AH14" s="99" t="s">
        <v>231</v>
      </c>
      <c r="AI14" s="99" t="s">
        <v>231</v>
      </c>
      <c r="AJ14" s="103"/>
      <c r="AK14" s="101" t="s">
        <v>232</v>
      </c>
    </row>
    <row r="15" spans="1:37" s="1" customFormat="1" ht="165" x14ac:dyDescent="0.25">
      <c r="A15" s="119" t="s">
        <v>35</v>
      </c>
      <c r="B15" s="122" t="s">
        <v>45</v>
      </c>
      <c r="C15" s="114" t="s">
        <v>268</v>
      </c>
      <c r="D15" s="95" t="s">
        <v>55</v>
      </c>
      <c r="E15" s="95" t="s">
        <v>46</v>
      </c>
      <c r="F15" s="95" t="str">
        <f t="shared" si="1"/>
        <v>M31-B8c</v>
      </c>
      <c r="G15" s="95" t="s">
        <v>330</v>
      </c>
      <c r="H15" s="95" t="s">
        <v>331</v>
      </c>
      <c r="I15" s="95" t="s">
        <v>320</v>
      </c>
      <c r="J15" s="115" t="s">
        <v>332</v>
      </c>
      <c r="K15" s="104" t="s">
        <v>657</v>
      </c>
      <c r="L15" s="105" t="s">
        <v>322</v>
      </c>
      <c r="M15" s="98" t="s">
        <v>293</v>
      </c>
      <c r="N15" s="103" t="s">
        <v>333</v>
      </c>
      <c r="O15" s="95" t="s">
        <v>687</v>
      </c>
      <c r="P15" s="99" t="s">
        <v>263</v>
      </c>
      <c r="Q15" s="99" t="s">
        <v>277</v>
      </c>
      <c r="R15" s="95" t="s">
        <v>334</v>
      </c>
      <c r="S15" s="98" t="s">
        <v>297</v>
      </c>
      <c r="T15" s="98" t="s">
        <v>297</v>
      </c>
      <c r="U15" s="99" t="s">
        <v>247</v>
      </c>
      <c r="V15" s="98" t="s">
        <v>299</v>
      </c>
      <c r="W15" s="100">
        <v>1</v>
      </c>
      <c r="X15" s="100">
        <v>1</v>
      </c>
      <c r="Y15" s="100">
        <v>1</v>
      </c>
      <c r="Z15" s="100">
        <v>1</v>
      </c>
      <c r="AA15" s="100">
        <v>2</v>
      </c>
      <c r="AB15" s="100">
        <v>2</v>
      </c>
      <c r="AC15" s="100">
        <v>2</v>
      </c>
      <c r="AD15" s="100">
        <v>2</v>
      </c>
      <c r="AE15" s="100">
        <v>2</v>
      </c>
      <c r="AF15" s="100">
        <v>1</v>
      </c>
      <c r="AG15" s="8" t="s">
        <v>325</v>
      </c>
      <c r="AH15" s="8" t="s">
        <v>325</v>
      </c>
      <c r="AI15" s="8" t="s">
        <v>325</v>
      </c>
      <c r="AJ15" s="103" t="s">
        <v>335</v>
      </c>
      <c r="AK15" s="101" t="s">
        <v>232</v>
      </c>
    </row>
    <row r="16" spans="1:37" s="1" customFormat="1" ht="150" x14ac:dyDescent="0.25">
      <c r="A16" s="119" t="s">
        <v>35</v>
      </c>
      <c r="B16" s="122" t="s">
        <v>45</v>
      </c>
      <c r="C16" s="114" t="s">
        <v>268</v>
      </c>
      <c r="D16" s="95" t="s">
        <v>55</v>
      </c>
      <c r="E16" s="95" t="s">
        <v>46</v>
      </c>
      <c r="F16" s="95" t="str">
        <f t="shared" si="1"/>
        <v>M31-B8d</v>
      </c>
      <c r="G16" s="95" t="s">
        <v>336</v>
      </c>
      <c r="H16" s="95" t="s">
        <v>337</v>
      </c>
      <c r="I16" s="95" t="s">
        <v>320</v>
      </c>
      <c r="J16" s="108" t="s">
        <v>338</v>
      </c>
      <c r="K16" s="104" t="s">
        <v>657</v>
      </c>
      <c r="L16" s="105" t="s">
        <v>322</v>
      </c>
      <c r="M16" s="98" t="s">
        <v>293</v>
      </c>
      <c r="N16" s="103" t="s">
        <v>339</v>
      </c>
      <c r="O16" s="95" t="s">
        <v>687</v>
      </c>
      <c r="P16" s="99" t="s">
        <v>263</v>
      </c>
      <c r="Q16" s="99" t="s">
        <v>277</v>
      </c>
      <c r="R16" s="95" t="s">
        <v>340</v>
      </c>
      <c r="S16" s="98" t="s">
        <v>297</v>
      </c>
      <c r="T16" s="98" t="s">
        <v>297</v>
      </c>
      <c r="U16" s="99" t="s">
        <v>247</v>
      </c>
      <c r="V16" s="98" t="s">
        <v>299</v>
      </c>
      <c r="W16" s="100">
        <v>0</v>
      </c>
      <c r="X16" s="100">
        <v>0</v>
      </c>
      <c r="Y16" s="100">
        <v>0</v>
      </c>
      <c r="Z16" s="100">
        <v>0</v>
      </c>
      <c r="AA16" s="100">
        <v>0</v>
      </c>
      <c r="AB16" s="100">
        <v>0</v>
      </c>
      <c r="AC16" s="100">
        <v>0</v>
      </c>
      <c r="AD16" s="100">
        <v>2</v>
      </c>
      <c r="AE16" s="100">
        <v>0</v>
      </c>
      <c r="AF16" s="100">
        <v>0</v>
      </c>
      <c r="AG16" s="99" t="s">
        <v>231</v>
      </c>
      <c r="AH16" s="99" t="s">
        <v>231</v>
      </c>
      <c r="AI16" s="99" t="s">
        <v>231</v>
      </c>
      <c r="AJ16" s="103"/>
      <c r="AK16" s="101" t="s">
        <v>232</v>
      </c>
    </row>
    <row r="17" spans="1:37" s="1" customFormat="1" ht="120" x14ac:dyDescent="0.25">
      <c r="A17" s="119" t="s">
        <v>35</v>
      </c>
      <c r="B17" s="114" t="s">
        <v>49</v>
      </c>
      <c r="C17" s="114" t="s">
        <v>268</v>
      </c>
      <c r="D17" s="95" t="s">
        <v>50</v>
      </c>
      <c r="E17" s="95" t="s">
        <v>51</v>
      </c>
      <c r="F17" s="95" t="str">
        <f t="shared" si="1"/>
        <v>M32-B9a</v>
      </c>
      <c r="G17" s="95" t="s">
        <v>341</v>
      </c>
      <c r="H17" s="95" t="s">
        <v>342</v>
      </c>
      <c r="I17" s="95" t="s">
        <v>343</v>
      </c>
      <c r="J17" s="115" t="s">
        <v>344</v>
      </c>
      <c r="K17" s="102" t="s">
        <v>658</v>
      </c>
      <c r="L17" s="105" t="s">
        <v>345</v>
      </c>
      <c r="M17" s="98" t="s">
        <v>293</v>
      </c>
      <c r="N17" s="103" t="s">
        <v>346</v>
      </c>
      <c r="O17" s="95" t="s">
        <v>687</v>
      </c>
      <c r="P17" s="99" t="s">
        <v>226</v>
      </c>
      <c r="Q17" s="99" t="s">
        <v>347</v>
      </c>
      <c r="R17" s="95" t="s">
        <v>348</v>
      </c>
      <c r="S17" s="98" t="s">
        <v>279</v>
      </c>
      <c r="T17" s="98" t="s">
        <v>279</v>
      </c>
      <c r="U17" s="99" t="s">
        <v>247</v>
      </c>
      <c r="V17" s="98" t="s">
        <v>299</v>
      </c>
      <c r="W17" s="100">
        <v>0</v>
      </c>
      <c r="X17" s="100">
        <v>0</v>
      </c>
      <c r="Y17" s="100">
        <v>0</v>
      </c>
      <c r="Z17" s="100">
        <v>0</v>
      </c>
      <c r="AA17" s="100">
        <v>0</v>
      </c>
      <c r="AB17" s="100">
        <v>0</v>
      </c>
      <c r="AC17" s="100">
        <v>0</v>
      </c>
      <c r="AD17" s="100">
        <v>2</v>
      </c>
      <c r="AE17" s="100">
        <v>0</v>
      </c>
      <c r="AF17" s="100">
        <v>0</v>
      </c>
      <c r="AG17" s="99" t="s">
        <v>231</v>
      </c>
      <c r="AH17" s="99" t="s">
        <v>231</v>
      </c>
      <c r="AI17" s="99" t="s">
        <v>231</v>
      </c>
      <c r="AJ17" s="103" t="s">
        <v>316</v>
      </c>
      <c r="AK17" s="101" t="s">
        <v>317</v>
      </c>
    </row>
    <row r="18" spans="1:37" s="1" customFormat="1" ht="120" x14ac:dyDescent="0.25">
      <c r="A18" s="119" t="s">
        <v>35</v>
      </c>
      <c r="B18" s="114" t="s">
        <v>49</v>
      </c>
      <c r="C18" s="114" t="s">
        <v>268</v>
      </c>
      <c r="D18" s="95" t="s">
        <v>50</v>
      </c>
      <c r="E18" s="95" t="s">
        <v>51</v>
      </c>
      <c r="F18" s="95" t="str">
        <f t="shared" si="1"/>
        <v>M32-B9b</v>
      </c>
      <c r="G18" s="95" t="s">
        <v>349</v>
      </c>
      <c r="H18" s="95" t="s">
        <v>350</v>
      </c>
      <c r="I18" s="95" t="s">
        <v>351</v>
      </c>
      <c r="J18" s="115" t="s">
        <v>352</v>
      </c>
      <c r="K18" s="102" t="s">
        <v>658</v>
      </c>
      <c r="L18" s="105" t="s">
        <v>345</v>
      </c>
      <c r="M18" s="98" t="s">
        <v>293</v>
      </c>
      <c r="N18" s="103" t="s">
        <v>353</v>
      </c>
      <c r="O18" s="95" t="s">
        <v>687</v>
      </c>
      <c r="P18" s="99" t="s">
        <v>354</v>
      </c>
      <c r="Q18" s="99" t="s">
        <v>347</v>
      </c>
      <c r="R18" s="95" t="s">
        <v>348</v>
      </c>
      <c r="S18" s="98" t="s">
        <v>279</v>
      </c>
      <c r="T18" s="98" t="s">
        <v>279</v>
      </c>
      <c r="U18" s="99" t="s">
        <v>247</v>
      </c>
      <c r="V18" s="98" t="s">
        <v>299</v>
      </c>
      <c r="W18" s="100">
        <v>1</v>
      </c>
      <c r="X18" s="100">
        <v>0</v>
      </c>
      <c r="Y18" s="100">
        <v>0</v>
      </c>
      <c r="Z18" s="100">
        <v>0</v>
      </c>
      <c r="AA18" s="100">
        <v>0</v>
      </c>
      <c r="AB18" s="100">
        <v>0</v>
      </c>
      <c r="AC18" s="100">
        <v>1</v>
      </c>
      <c r="AD18" s="100">
        <v>2</v>
      </c>
      <c r="AE18" s="100">
        <v>0</v>
      </c>
      <c r="AF18" s="100">
        <v>0</v>
      </c>
      <c r="AG18" s="99" t="s">
        <v>231</v>
      </c>
      <c r="AH18" s="99" t="s">
        <v>231</v>
      </c>
      <c r="AI18" s="99" t="s">
        <v>231</v>
      </c>
      <c r="AJ18" s="103" t="s">
        <v>355</v>
      </c>
      <c r="AK18" s="101" t="s">
        <v>232</v>
      </c>
    </row>
    <row r="19" spans="1:37" s="1" customFormat="1" ht="120" x14ac:dyDescent="0.25">
      <c r="A19" s="119" t="s">
        <v>35</v>
      </c>
      <c r="B19" s="114" t="s">
        <v>49</v>
      </c>
      <c r="C19" s="114" t="s">
        <v>268</v>
      </c>
      <c r="D19" s="95" t="s">
        <v>50</v>
      </c>
      <c r="E19" s="95" t="s">
        <v>51</v>
      </c>
      <c r="F19" s="95" t="str">
        <f t="shared" si="1"/>
        <v>M32-B9c</v>
      </c>
      <c r="G19" s="95" t="s">
        <v>356</v>
      </c>
      <c r="H19" s="95" t="s">
        <v>357</v>
      </c>
      <c r="I19" s="95" t="s">
        <v>358</v>
      </c>
      <c r="J19" s="115" t="s">
        <v>359</v>
      </c>
      <c r="K19" s="102" t="s">
        <v>658</v>
      </c>
      <c r="L19" s="105" t="s">
        <v>345</v>
      </c>
      <c r="M19" s="98" t="s">
        <v>293</v>
      </c>
      <c r="N19" s="103" t="s">
        <v>360</v>
      </c>
      <c r="O19" s="95" t="s">
        <v>687</v>
      </c>
      <c r="P19" s="99" t="s">
        <v>246</v>
      </c>
      <c r="Q19" s="99" t="s">
        <v>225</v>
      </c>
      <c r="R19" s="95" t="s">
        <v>361</v>
      </c>
      <c r="S19" s="98" t="s">
        <v>279</v>
      </c>
      <c r="T19" s="98" t="s">
        <v>279</v>
      </c>
      <c r="U19" s="99" t="s">
        <v>247</v>
      </c>
      <c r="V19" s="98" t="s">
        <v>299</v>
      </c>
      <c r="W19" s="100">
        <v>0</v>
      </c>
      <c r="X19" s="100">
        <v>0</v>
      </c>
      <c r="Y19" s="100">
        <v>0</v>
      </c>
      <c r="Z19" s="100">
        <v>1</v>
      </c>
      <c r="AA19" s="100">
        <v>1</v>
      </c>
      <c r="AB19" s="100">
        <v>0</v>
      </c>
      <c r="AC19" s="100">
        <v>1</v>
      </c>
      <c r="AD19" s="100">
        <v>2</v>
      </c>
      <c r="AE19" s="100">
        <v>0</v>
      </c>
      <c r="AF19" s="100">
        <v>0</v>
      </c>
      <c r="AG19" s="99" t="s">
        <v>231</v>
      </c>
      <c r="AH19" s="99" t="s">
        <v>231</v>
      </c>
      <c r="AI19" s="99" t="s">
        <v>231</v>
      </c>
      <c r="AJ19" s="103"/>
      <c r="AK19" s="101" t="s">
        <v>232</v>
      </c>
    </row>
    <row r="20" spans="1:37" s="1" customFormat="1" ht="135" x14ac:dyDescent="0.25">
      <c r="A20" s="119" t="s">
        <v>35</v>
      </c>
      <c r="B20" s="114" t="s">
        <v>49</v>
      </c>
      <c r="C20" s="114" t="s">
        <v>268</v>
      </c>
      <c r="D20" s="95" t="s">
        <v>50</v>
      </c>
      <c r="E20" s="95" t="s">
        <v>51</v>
      </c>
      <c r="F20" s="95" t="str">
        <f t="shared" si="1"/>
        <v>M32-B9d</v>
      </c>
      <c r="G20" s="95" t="s">
        <v>362</v>
      </c>
      <c r="H20" s="95" t="s">
        <v>53</v>
      </c>
      <c r="I20" s="95" t="s">
        <v>363</v>
      </c>
      <c r="J20" s="115" t="s">
        <v>364</v>
      </c>
      <c r="K20" s="106" t="s">
        <v>286</v>
      </c>
      <c r="L20" s="105" t="s">
        <v>345</v>
      </c>
      <c r="M20" s="98" t="s">
        <v>293</v>
      </c>
      <c r="N20" s="103" t="s">
        <v>365</v>
      </c>
      <c r="O20" s="95" t="s">
        <v>687</v>
      </c>
      <c r="P20" s="99" t="s">
        <v>354</v>
      </c>
      <c r="Q20" s="99" t="s">
        <v>347</v>
      </c>
      <c r="R20" s="95" t="s">
        <v>366</v>
      </c>
      <c r="S20" s="98" t="s">
        <v>279</v>
      </c>
      <c r="T20" s="98" t="s">
        <v>279</v>
      </c>
      <c r="U20" s="99" t="s">
        <v>247</v>
      </c>
      <c r="V20" s="98" t="s">
        <v>299</v>
      </c>
      <c r="W20" s="100">
        <v>0</v>
      </c>
      <c r="X20" s="100">
        <v>0</v>
      </c>
      <c r="Y20" s="100">
        <v>0</v>
      </c>
      <c r="Z20" s="100">
        <v>0</v>
      </c>
      <c r="AA20" s="100">
        <v>0</v>
      </c>
      <c r="AB20" s="100">
        <v>0</v>
      </c>
      <c r="AC20" s="100">
        <v>0</v>
      </c>
      <c r="AD20" s="100">
        <v>2</v>
      </c>
      <c r="AE20" s="100">
        <v>0</v>
      </c>
      <c r="AF20" s="100">
        <v>0</v>
      </c>
      <c r="AG20" s="8" t="s">
        <v>288</v>
      </c>
      <c r="AH20" s="8" t="s">
        <v>288</v>
      </c>
      <c r="AI20" s="8" t="s">
        <v>288</v>
      </c>
      <c r="AJ20" s="103" t="s">
        <v>316</v>
      </c>
      <c r="AK20" s="101" t="s">
        <v>283</v>
      </c>
    </row>
    <row r="21" spans="1:37" s="1" customFormat="1" ht="225" x14ac:dyDescent="0.25">
      <c r="A21" s="119" t="s">
        <v>35</v>
      </c>
      <c r="B21" s="114" t="s">
        <v>367</v>
      </c>
      <c r="C21" s="114" t="s">
        <v>268</v>
      </c>
      <c r="D21" s="95" t="s">
        <v>55</v>
      </c>
      <c r="E21" s="95" t="s">
        <v>56</v>
      </c>
      <c r="F21" s="95" t="str">
        <f>LEFT(H21,8)</f>
        <v>M31-B10a</v>
      </c>
      <c r="G21" s="95" t="s">
        <v>368</v>
      </c>
      <c r="H21" s="95" t="s">
        <v>369</v>
      </c>
      <c r="I21" s="95" t="s">
        <v>370</v>
      </c>
      <c r="J21" s="115" t="s">
        <v>371</v>
      </c>
      <c r="K21" s="110" t="s">
        <v>292</v>
      </c>
      <c r="L21" s="105" t="s">
        <v>372</v>
      </c>
      <c r="M21" s="98" t="s">
        <v>293</v>
      </c>
      <c r="N21" s="103" t="s">
        <v>373</v>
      </c>
      <c r="O21" s="95" t="s">
        <v>687</v>
      </c>
      <c r="P21" s="99" t="s">
        <v>354</v>
      </c>
      <c r="Q21" s="98" t="s">
        <v>374</v>
      </c>
      <c r="R21" s="95" t="s">
        <v>375</v>
      </c>
      <c r="S21" s="98" t="s">
        <v>298</v>
      </c>
      <c r="T21" s="98" t="s">
        <v>298</v>
      </c>
      <c r="U21" s="99" t="s">
        <v>314</v>
      </c>
      <c r="V21" s="98" t="s">
        <v>376</v>
      </c>
      <c r="W21" s="100">
        <v>2</v>
      </c>
      <c r="X21" s="100">
        <v>3</v>
      </c>
      <c r="Y21" s="100">
        <v>3</v>
      </c>
      <c r="Z21" s="100">
        <v>2</v>
      </c>
      <c r="AA21" s="100">
        <v>3</v>
      </c>
      <c r="AB21" s="100">
        <v>1</v>
      </c>
      <c r="AC21" s="100">
        <v>2</v>
      </c>
      <c r="AD21" s="100">
        <v>3</v>
      </c>
      <c r="AE21" s="100">
        <v>3</v>
      </c>
      <c r="AF21" s="100">
        <v>3</v>
      </c>
      <c r="AG21" s="8" t="s">
        <v>266</v>
      </c>
      <c r="AH21" s="8" t="s">
        <v>325</v>
      </c>
      <c r="AI21" s="8" t="s">
        <v>231</v>
      </c>
      <c r="AJ21" s="103" t="s">
        <v>377</v>
      </c>
      <c r="AK21" s="101" t="s">
        <v>232</v>
      </c>
    </row>
    <row r="22" spans="1:37" s="1" customFormat="1" ht="240" x14ac:dyDescent="0.25">
      <c r="A22" s="119" t="s">
        <v>35</v>
      </c>
      <c r="B22" s="114" t="s">
        <v>378</v>
      </c>
      <c r="C22" s="114" t="s">
        <v>268</v>
      </c>
      <c r="D22" s="95" t="s">
        <v>55</v>
      </c>
      <c r="E22" s="95" t="s">
        <v>56</v>
      </c>
      <c r="F22" s="95" t="str">
        <f t="shared" ref="F22" si="2">LEFT(H22,8)</f>
        <v>M31-B10b</v>
      </c>
      <c r="G22" s="95" t="s">
        <v>379</v>
      </c>
      <c r="H22" s="95" t="s">
        <v>380</v>
      </c>
      <c r="I22" s="95" t="s">
        <v>381</v>
      </c>
      <c r="J22" s="115" t="s">
        <v>382</v>
      </c>
      <c r="K22" s="110" t="s">
        <v>292</v>
      </c>
      <c r="L22" s="105" t="s">
        <v>372</v>
      </c>
      <c r="M22" s="98" t="s">
        <v>293</v>
      </c>
      <c r="N22" s="103" t="s">
        <v>383</v>
      </c>
      <c r="O22" s="95" t="s">
        <v>687</v>
      </c>
      <c r="P22" s="99" t="s">
        <v>263</v>
      </c>
      <c r="Q22" s="98" t="s">
        <v>384</v>
      </c>
      <c r="R22" s="95" t="s">
        <v>385</v>
      </c>
      <c r="S22" s="98" t="s">
        <v>386</v>
      </c>
      <c r="T22" s="98" t="s">
        <v>298</v>
      </c>
      <c r="U22" s="99" t="s">
        <v>314</v>
      </c>
      <c r="V22" s="98" t="s">
        <v>387</v>
      </c>
      <c r="W22" s="100">
        <v>2</v>
      </c>
      <c r="X22" s="100">
        <v>3</v>
      </c>
      <c r="Y22" s="100">
        <v>2</v>
      </c>
      <c r="Z22" s="100">
        <v>2</v>
      </c>
      <c r="AA22" s="100">
        <v>3</v>
      </c>
      <c r="AB22" s="100">
        <v>1</v>
      </c>
      <c r="AC22" s="100">
        <v>2</v>
      </c>
      <c r="AD22" s="100">
        <v>3</v>
      </c>
      <c r="AE22" s="100">
        <v>2</v>
      </c>
      <c r="AF22" s="100">
        <v>3</v>
      </c>
      <c r="AG22" s="8" t="s">
        <v>266</v>
      </c>
      <c r="AH22" s="8" t="s">
        <v>325</v>
      </c>
      <c r="AI22" s="8" t="s">
        <v>325</v>
      </c>
      <c r="AJ22" s="103"/>
      <c r="AK22" s="101" t="s">
        <v>232</v>
      </c>
    </row>
    <row r="23" spans="1:37" s="1" customFormat="1" ht="360" x14ac:dyDescent="0.25">
      <c r="A23" s="119" t="s">
        <v>35</v>
      </c>
      <c r="B23" s="114" t="s">
        <v>388</v>
      </c>
      <c r="C23" s="114" t="s">
        <v>268</v>
      </c>
      <c r="D23" s="95" t="s">
        <v>55</v>
      </c>
      <c r="E23" s="95" t="s">
        <v>59</v>
      </c>
      <c r="F23" s="95" t="s">
        <v>389</v>
      </c>
      <c r="G23" s="95" t="s">
        <v>390</v>
      </c>
      <c r="H23" s="95" t="s">
        <v>391</v>
      </c>
      <c r="I23" s="95" t="s">
        <v>392</v>
      </c>
      <c r="J23" s="115" t="s">
        <v>393</v>
      </c>
      <c r="K23" s="110" t="s">
        <v>292</v>
      </c>
      <c r="L23" s="105" t="s">
        <v>394</v>
      </c>
      <c r="M23" s="98" t="s">
        <v>293</v>
      </c>
      <c r="N23" s="103" t="s">
        <v>395</v>
      </c>
      <c r="O23" s="95" t="s">
        <v>687</v>
      </c>
      <c r="P23" s="99" t="s">
        <v>263</v>
      </c>
      <c r="Q23" s="98" t="s">
        <v>396</v>
      </c>
      <c r="R23" s="95" t="s">
        <v>397</v>
      </c>
      <c r="S23" s="98" t="s">
        <v>386</v>
      </c>
      <c r="T23" s="98" t="s">
        <v>298</v>
      </c>
      <c r="U23" s="99" t="s">
        <v>314</v>
      </c>
      <c r="V23" s="98" t="s">
        <v>398</v>
      </c>
      <c r="W23" s="100">
        <v>2</v>
      </c>
      <c r="X23" s="100">
        <v>2</v>
      </c>
      <c r="Y23" s="100">
        <v>1</v>
      </c>
      <c r="Z23" s="100">
        <v>1</v>
      </c>
      <c r="AA23" s="100">
        <v>3</v>
      </c>
      <c r="AB23" s="100">
        <v>1</v>
      </c>
      <c r="AC23" s="100">
        <v>2</v>
      </c>
      <c r="AD23" s="100">
        <v>3</v>
      </c>
      <c r="AE23" s="100">
        <v>2</v>
      </c>
      <c r="AF23" s="100">
        <v>3</v>
      </c>
      <c r="AG23" s="8" t="s">
        <v>266</v>
      </c>
      <c r="AH23" s="8" t="s">
        <v>325</v>
      </c>
      <c r="AI23" s="8" t="s">
        <v>325</v>
      </c>
      <c r="AJ23" s="103" t="s">
        <v>399</v>
      </c>
      <c r="AK23" s="101" t="s">
        <v>232</v>
      </c>
    </row>
    <row r="24" spans="1:37" s="1" customFormat="1" ht="195" x14ac:dyDescent="0.25">
      <c r="A24" s="119" t="s">
        <v>35</v>
      </c>
      <c r="B24" s="114" t="s">
        <v>400</v>
      </c>
      <c r="C24" s="114" t="s">
        <v>268</v>
      </c>
      <c r="D24" s="95" t="s">
        <v>62</v>
      </c>
      <c r="E24" s="95" t="s">
        <v>63</v>
      </c>
      <c r="F24" s="95" t="str">
        <f>LEFT(H24,7)</f>
        <v>M34-B12</v>
      </c>
      <c r="G24" s="95" t="s">
        <v>401</v>
      </c>
      <c r="H24" s="95" t="s">
        <v>64</v>
      </c>
      <c r="I24" s="95" t="s">
        <v>402</v>
      </c>
      <c r="J24" s="115" t="s">
        <v>403</v>
      </c>
      <c r="K24" s="110" t="s">
        <v>292</v>
      </c>
      <c r="L24" s="105" t="s">
        <v>310</v>
      </c>
      <c r="M24" s="98" t="s">
        <v>274</v>
      </c>
      <c r="N24" s="103" t="s">
        <v>404</v>
      </c>
      <c r="O24" s="95" t="s">
        <v>687</v>
      </c>
      <c r="P24" s="99" t="s">
        <v>263</v>
      </c>
      <c r="Q24" s="99" t="s">
        <v>405</v>
      </c>
      <c r="R24" s="95" t="s">
        <v>406</v>
      </c>
      <c r="S24" s="98" t="s">
        <v>297</v>
      </c>
      <c r="T24" s="98" t="s">
        <v>297</v>
      </c>
      <c r="U24" s="99" t="s">
        <v>247</v>
      </c>
      <c r="V24" s="98" t="s">
        <v>407</v>
      </c>
      <c r="W24" s="100">
        <v>0</v>
      </c>
      <c r="X24" s="100">
        <v>1</v>
      </c>
      <c r="Y24" s="100">
        <v>0</v>
      </c>
      <c r="Z24" s="100">
        <v>1</v>
      </c>
      <c r="AA24" s="100">
        <v>1</v>
      </c>
      <c r="AB24" s="100">
        <v>1</v>
      </c>
      <c r="AC24" s="100">
        <v>0</v>
      </c>
      <c r="AD24" s="100">
        <v>2</v>
      </c>
      <c r="AE24" s="100">
        <v>1</v>
      </c>
      <c r="AF24" s="100">
        <v>1</v>
      </c>
      <c r="AG24" s="8" t="s">
        <v>266</v>
      </c>
      <c r="AH24" s="8" t="s">
        <v>325</v>
      </c>
      <c r="AI24" s="8" t="s">
        <v>325</v>
      </c>
      <c r="AJ24" s="103"/>
      <c r="AK24" s="101" t="s">
        <v>232</v>
      </c>
    </row>
    <row r="25" spans="1:37" s="1" customFormat="1" ht="195" x14ac:dyDescent="0.25">
      <c r="A25" s="119" t="s">
        <v>35</v>
      </c>
      <c r="B25" s="114" t="s">
        <v>408</v>
      </c>
      <c r="C25" s="114" t="s">
        <v>268</v>
      </c>
      <c r="D25" s="95" t="s">
        <v>62</v>
      </c>
      <c r="E25" s="95" t="s">
        <v>66</v>
      </c>
      <c r="F25" s="95" t="str">
        <f>LEFT(H25,7)</f>
        <v>M34-B13</v>
      </c>
      <c r="G25" s="95" t="s">
        <v>409</v>
      </c>
      <c r="H25" s="95" t="s">
        <v>67</v>
      </c>
      <c r="I25" s="95" t="s">
        <v>410</v>
      </c>
      <c r="J25" s="115" t="s">
        <v>411</v>
      </c>
      <c r="K25" s="110" t="s">
        <v>292</v>
      </c>
      <c r="L25" s="105" t="s">
        <v>310</v>
      </c>
      <c r="M25" s="98" t="s">
        <v>274</v>
      </c>
      <c r="N25" s="103" t="s">
        <v>404</v>
      </c>
      <c r="O25" s="95" t="s">
        <v>687</v>
      </c>
      <c r="P25" s="99" t="s">
        <v>263</v>
      </c>
      <c r="Q25" s="99" t="s">
        <v>405</v>
      </c>
      <c r="R25" s="95" t="s">
        <v>412</v>
      </c>
      <c r="S25" s="98" t="s">
        <v>297</v>
      </c>
      <c r="T25" s="98" t="s">
        <v>297</v>
      </c>
      <c r="U25" s="99" t="s">
        <v>247</v>
      </c>
      <c r="V25" s="98" t="s">
        <v>413</v>
      </c>
      <c r="W25" s="100">
        <v>0</v>
      </c>
      <c r="X25" s="100">
        <v>1</v>
      </c>
      <c r="Y25" s="100">
        <v>0</v>
      </c>
      <c r="Z25" s="100">
        <v>1</v>
      </c>
      <c r="AA25" s="100">
        <v>1</v>
      </c>
      <c r="AB25" s="100">
        <v>1</v>
      </c>
      <c r="AC25" s="100">
        <v>0</v>
      </c>
      <c r="AD25" s="100">
        <v>2</v>
      </c>
      <c r="AE25" s="100">
        <v>1</v>
      </c>
      <c r="AF25" s="100">
        <v>1</v>
      </c>
      <c r="AG25" s="8" t="s">
        <v>266</v>
      </c>
      <c r="AH25" s="8" t="s">
        <v>325</v>
      </c>
      <c r="AI25" s="8" t="s">
        <v>325</v>
      </c>
      <c r="AJ25" s="103" t="s">
        <v>414</v>
      </c>
      <c r="AK25" s="101" t="s">
        <v>232</v>
      </c>
    </row>
    <row r="26" spans="1:37" s="1" customFormat="1" ht="120" x14ac:dyDescent="0.25">
      <c r="A26" s="119" t="s">
        <v>68</v>
      </c>
      <c r="B26" s="139" t="s">
        <v>671</v>
      </c>
      <c r="C26" s="114" t="s">
        <v>268</v>
      </c>
      <c r="D26" s="95" t="s">
        <v>69</v>
      </c>
      <c r="E26" s="95" t="s">
        <v>70</v>
      </c>
      <c r="F26" s="95" t="str">
        <f>LEFT(H26,8)</f>
        <v>M33-B14a</v>
      </c>
      <c r="G26" s="95" t="s">
        <v>415</v>
      </c>
      <c r="H26" s="95" t="s">
        <v>71</v>
      </c>
      <c r="I26" s="95" t="s">
        <v>416</v>
      </c>
      <c r="J26" s="115" t="s">
        <v>417</v>
      </c>
      <c r="K26" s="111" t="s">
        <v>658</v>
      </c>
      <c r="L26" s="105" t="s">
        <v>418</v>
      </c>
      <c r="M26" s="98" t="s">
        <v>274</v>
      </c>
      <c r="N26" s="103" t="s">
        <v>419</v>
      </c>
      <c r="O26" s="95" t="s">
        <v>687</v>
      </c>
      <c r="P26" s="100" t="s">
        <v>246</v>
      </c>
      <c r="Q26" s="112" t="s">
        <v>420</v>
      </c>
      <c r="R26" s="95" t="s">
        <v>421</v>
      </c>
      <c r="S26" s="99" t="s">
        <v>249</v>
      </c>
      <c r="T26" s="98" t="s">
        <v>249</v>
      </c>
      <c r="U26" s="99" t="s">
        <v>247</v>
      </c>
      <c r="V26" s="98" t="s">
        <v>422</v>
      </c>
      <c r="W26" s="100">
        <v>2</v>
      </c>
      <c r="X26" s="100">
        <v>1</v>
      </c>
      <c r="Y26" s="100">
        <v>1</v>
      </c>
      <c r="Z26" s="100">
        <v>1</v>
      </c>
      <c r="AA26" s="100">
        <v>2</v>
      </c>
      <c r="AB26" s="100">
        <v>1</v>
      </c>
      <c r="AC26" s="100">
        <v>1</v>
      </c>
      <c r="AD26" s="100">
        <v>2</v>
      </c>
      <c r="AE26" s="100">
        <v>1</v>
      </c>
      <c r="AF26" s="100">
        <v>1</v>
      </c>
      <c r="AG26" s="109" t="s">
        <v>281</v>
      </c>
      <c r="AH26" s="99" t="s">
        <v>231</v>
      </c>
      <c r="AI26" s="99" t="s">
        <v>231</v>
      </c>
      <c r="AJ26" s="95" t="s">
        <v>423</v>
      </c>
      <c r="AK26" s="101" t="s">
        <v>232</v>
      </c>
    </row>
    <row r="27" spans="1:37" s="1" customFormat="1" ht="105" x14ac:dyDescent="0.25">
      <c r="A27" s="119" t="s">
        <v>68</v>
      </c>
      <c r="B27" s="139" t="s">
        <v>671</v>
      </c>
      <c r="C27" s="114" t="s">
        <v>268</v>
      </c>
      <c r="D27" s="95" t="s">
        <v>69</v>
      </c>
      <c r="E27" s="95" t="s">
        <v>70</v>
      </c>
      <c r="F27" s="95" t="str">
        <f t="shared" ref="F27:F52" si="3">LEFT(H27,8)</f>
        <v>M33-B14b</v>
      </c>
      <c r="G27" s="95" t="s">
        <v>424</v>
      </c>
      <c r="H27" s="95" t="s">
        <v>425</v>
      </c>
      <c r="I27" s="95" t="s">
        <v>426</v>
      </c>
      <c r="J27" s="115" t="s">
        <v>427</v>
      </c>
      <c r="K27" s="113" t="s">
        <v>286</v>
      </c>
      <c r="L27" s="105" t="s">
        <v>428</v>
      </c>
      <c r="M27" s="98" t="s">
        <v>274</v>
      </c>
      <c r="N27" s="103" t="s">
        <v>419</v>
      </c>
      <c r="O27" s="95" t="s">
        <v>687</v>
      </c>
      <c r="P27" s="100" t="s">
        <v>246</v>
      </c>
      <c r="Q27" s="99" t="s">
        <v>429</v>
      </c>
      <c r="R27" s="95" t="s">
        <v>430</v>
      </c>
      <c r="S27" s="99" t="s">
        <v>297</v>
      </c>
      <c r="T27" s="98" t="s">
        <v>297</v>
      </c>
      <c r="U27" s="99" t="s">
        <v>247</v>
      </c>
      <c r="V27" s="98" t="s">
        <v>422</v>
      </c>
      <c r="W27" s="100">
        <v>0</v>
      </c>
      <c r="X27" s="100">
        <v>0</v>
      </c>
      <c r="Y27" s="100">
        <v>0</v>
      </c>
      <c r="Z27" s="100">
        <v>0</v>
      </c>
      <c r="AA27" s="100">
        <v>0</v>
      </c>
      <c r="AB27" s="100">
        <v>0</v>
      </c>
      <c r="AC27" s="100">
        <v>0</v>
      </c>
      <c r="AD27" s="100">
        <v>2</v>
      </c>
      <c r="AE27" s="100">
        <v>0</v>
      </c>
      <c r="AF27" s="100">
        <v>0</v>
      </c>
      <c r="AG27" s="109" t="s">
        <v>288</v>
      </c>
      <c r="AH27" s="109" t="s">
        <v>281</v>
      </c>
      <c r="AI27" s="109" t="s">
        <v>281</v>
      </c>
      <c r="AJ27" s="95" t="s">
        <v>431</v>
      </c>
      <c r="AK27" s="101" t="s">
        <v>283</v>
      </c>
    </row>
    <row r="28" spans="1:37" s="1" customFormat="1" ht="150" x14ac:dyDescent="0.25">
      <c r="A28" s="119" t="s">
        <v>68</v>
      </c>
      <c r="B28" s="114" t="s">
        <v>432</v>
      </c>
      <c r="C28" s="114" t="s">
        <v>268</v>
      </c>
      <c r="D28" s="95" t="s">
        <v>69</v>
      </c>
      <c r="E28" s="95" t="s">
        <v>74</v>
      </c>
      <c r="F28" s="95" t="str">
        <f t="shared" si="3"/>
        <v>M33-B15a</v>
      </c>
      <c r="G28" s="121" t="s">
        <v>433</v>
      </c>
      <c r="H28" s="95" t="s">
        <v>75</v>
      </c>
      <c r="I28" s="95" t="s">
        <v>434</v>
      </c>
      <c r="J28" s="115" t="s">
        <v>435</v>
      </c>
      <c r="K28" s="110" t="s">
        <v>292</v>
      </c>
      <c r="L28" s="105" t="s">
        <v>322</v>
      </c>
      <c r="M28" s="98" t="s">
        <v>274</v>
      </c>
      <c r="N28" s="103" t="s">
        <v>436</v>
      </c>
      <c r="O28" s="95" t="s">
        <v>687</v>
      </c>
      <c r="P28" s="100" t="s">
        <v>226</v>
      </c>
      <c r="Q28" s="99" t="s">
        <v>277</v>
      </c>
      <c r="R28" s="95" t="s">
        <v>437</v>
      </c>
      <c r="S28" s="99" t="s">
        <v>297</v>
      </c>
      <c r="T28" s="98" t="s">
        <v>297</v>
      </c>
      <c r="U28" s="99" t="s">
        <v>247</v>
      </c>
      <c r="V28" s="98" t="s">
        <v>422</v>
      </c>
      <c r="W28" s="100">
        <v>3</v>
      </c>
      <c r="X28" s="100">
        <v>3</v>
      </c>
      <c r="Y28" s="100">
        <v>3</v>
      </c>
      <c r="Z28" s="100">
        <v>3</v>
      </c>
      <c r="AA28" s="100">
        <v>3</v>
      </c>
      <c r="AB28" s="100">
        <v>3</v>
      </c>
      <c r="AC28" s="100">
        <v>3</v>
      </c>
      <c r="AD28" s="100">
        <v>2</v>
      </c>
      <c r="AE28" s="100">
        <v>1</v>
      </c>
      <c r="AF28" s="100">
        <v>2</v>
      </c>
      <c r="AG28" s="8" t="s">
        <v>266</v>
      </c>
      <c r="AH28" s="8" t="s">
        <v>266</v>
      </c>
      <c r="AI28" s="8" t="s">
        <v>266</v>
      </c>
      <c r="AJ28" s="95" t="s">
        <v>438</v>
      </c>
      <c r="AK28" s="101" t="s">
        <v>232</v>
      </c>
    </row>
    <row r="29" spans="1:37" s="1" customFormat="1" ht="90" x14ac:dyDescent="0.25">
      <c r="A29" s="119" t="s">
        <v>68</v>
      </c>
      <c r="B29" s="114" t="s">
        <v>432</v>
      </c>
      <c r="C29" s="114" t="s">
        <v>268</v>
      </c>
      <c r="D29" s="95" t="s">
        <v>69</v>
      </c>
      <c r="E29" s="95" t="s">
        <v>74</v>
      </c>
      <c r="F29" s="95" t="str">
        <f t="shared" si="3"/>
        <v>M33-B15b</v>
      </c>
      <c r="G29" s="95" t="s">
        <v>439</v>
      </c>
      <c r="H29" s="95" t="s">
        <v>440</v>
      </c>
      <c r="I29" s="95" t="s">
        <v>434</v>
      </c>
      <c r="J29" s="115" t="s">
        <v>441</v>
      </c>
      <c r="K29" s="111" t="s">
        <v>658</v>
      </c>
      <c r="L29" s="105" t="s">
        <v>322</v>
      </c>
      <c r="M29" s="98" t="s">
        <v>274</v>
      </c>
      <c r="N29" s="103" t="s">
        <v>419</v>
      </c>
      <c r="O29" s="95" t="s">
        <v>687</v>
      </c>
      <c r="P29" s="100" t="s">
        <v>263</v>
      </c>
      <c r="Q29" s="99" t="s">
        <v>277</v>
      </c>
      <c r="R29" s="95" t="s">
        <v>442</v>
      </c>
      <c r="S29" s="99" t="s">
        <v>297</v>
      </c>
      <c r="T29" s="98" t="s">
        <v>297</v>
      </c>
      <c r="U29" s="99" t="s">
        <v>247</v>
      </c>
      <c r="V29" s="98" t="s">
        <v>422</v>
      </c>
      <c r="W29" s="100">
        <v>2</v>
      </c>
      <c r="X29" s="100">
        <v>2</v>
      </c>
      <c r="Y29" s="100">
        <v>2</v>
      </c>
      <c r="Z29" s="100">
        <v>2</v>
      </c>
      <c r="AA29" s="100">
        <v>2</v>
      </c>
      <c r="AB29" s="100">
        <v>1</v>
      </c>
      <c r="AC29" s="100">
        <v>1</v>
      </c>
      <c r="AD29" s="100">
        <v>3</v>
      </c>
      <c r="AE29" s="100">
        <v>0</v>
      </c>
      <c r="AF29" s="100">
        <v>2</v>
      </c>
      <c r="AG29" s="8" t="s">
        <v>288</v>
      </c>
      <c r="AH29" s="99" t="s">
        <v>281</v>
      </c>
      <c r="AI29" s="8" t="s">
        <v>288</v>
      </c>
      <c r="AJ29" s="95" t="s">
        <v>443</v>
      </c>
      <c r="AK29" s="101" t="s">
        <v>232</v>
      </c>
    </row>
    <row r="30" spans="1:37" s="1" customFormat="1" ht="105" x14ac:dyDescent="0.25">
      <c r="A30" s="119" t="s">
        <v>68</v>
      </c>
      <c r="B30" s="114" t="s">
        <v>432</v>
      </c>
      <c r="C30" s="114" t="s">
        <v>268</v>
      </c>
      <c r="D30" s="95" t="s">
        <v>69</v>
      </c>
      <c r="E30" s="95" t="s">
        <v>74</v>
      </c>
      <c r="F30" s="95" t="str">
        <f t="shared" si="3"/>
        <v>M33-B15c</v>
      </c>
      <c r="G30" s="95" t="s">
        <v>444</v>
      </c>
      <c r="H30" s="95" t="s">
        <v>445</v>
      </c>
      <c r="I30" s="95" t="s">
        <v>446</v>
      </c>
      <c r="J30" s="115" t="s">
        <v>655</v>
      </c>
      <c r="K30" s="111" t="s">
        <v>658</v>
      </c>
      <c r="L30" s="105" t="s">
        <v>322</v>
      </c>
      <c r="M30" s="98" t="s">
        <v>274</v>
      </c>
      <c r="N30" s="103" t="s">
        <v>447</v>
      </c>
      <c r="O30" s="95" t="s">
        <v>687</v>
      </c>
      <c r="P30" s="100" t="s">
        <v>246</v>
      </c>
      <c r="Q30" s="99" t="s">
        <v>448</v>
      </c>
      <c r="R30" s="95" t="s">
        <v>449</v>
      </c>
      <c r="S30" s="99" t="s">
        <v>249</v>
      </c>
      <c r="T30" s="98" t="s">
        <v>249</v>
      </c>
      <c r="U30" s="99" t="s">
        <v>314</v>
      </c>
      <c r="V30" s="98" t="s">
        <v>422</v>
      </c>
      <c r="W30" s="100"/>
      <c r="X30" s="100"/>
      <c r="Y30" s="100"/>
      <c r="Z30" s="100"/>
      <c r="AA30" s="100"/>
      <c r="AB30" s="100"/>
      <c r="AC30" s="100"/>
      <c r="AD30" s="100"/>
      <c r="AE30" s="100"/>
      <c r="AF30" s="100"/>
      <c r="AG30" s="109" t="s">
        <v>288</v>
      </c>
      <c r="AH30" s="99" t="s">
        <v>281</v>
      </c>
      <c r="AI30" s="109" t="s">
        <v>288</v>
      </c>
      <c r="AJ30" s="95" t="s">
        <v>450</v>
      </c>
      <c r="AK30" s="101" t="s">
        <v>232</v>
      </c>
    </row>
    <row r="31" spans="1:37" s="1" customFormat="1" ht="150" x14ac:dyDescent="0.25">
      <c r="A31" s="119" t="s">
        <v>68</v>
      </c>
      <c r="B31" s="114" t="s">
        <v>432</v>
      </c>
      <c r="C31" s="114" t="s">
        <v>268</v>
      </c>
      <c r="D31" s="95" t="s">
        <v>69</v>
      </c>
      <c r="E31" s="95" t="s">
        <v>74</v>
      </c>
      <c r="F31" s="95" t="str">
        <f t="shared" ref="F31" si="4">LEFT(H31,8)</f>
        <v>M33-B15d</v>
      </c>
      <c r="G31" s="95" t="s">
        <v>451</v>
      </c>
      <c r="H31" s="95" t="s">
        <v>452</v>
      </c>
      <c r="I31" s="95" t="s">
        <v>453</v>
      </c>
      <c r="J31" s="115" t="s">
        <v>454</v>
      </c>
      <c r="K31" s="111" t="s">
        <v>658</v>
      </c>
      <c r="L31" s="105" t="s">
        <v>322</v>
      </c>
      <c r="M31" s="98" t="s">
        <v>274</v>
      </c>
      <c r="N31" s="103" t="s">
        <v>455</v>
      </c>
      <c r="O31" s="95" t="s">
        <v>687</v>
      </c>
      <c r="P31" s="100" t="s">
        <v>263</v>
      </c>
      <c r="Q31" s="99" t="s">
        <v>277</v>
      </c>
      <c r="R31" s="95" t="s">
        <v>456</v>
      </c>
      <c r="S31" s="99" t="s">
        <v>249</v>
      </c>
      <c r="T31" s="98" t="s">
        <v>249</v>
      </c>
      <c r="U31" s="99" t="s">
        <v>247</v>
      </c>
      <c r="V31" s="98" t="s">
        <v>457</v>
      </c>
      <c r="W31" s="100">
        <v>2</v>
      </c>
      <c r="X31" s="100">
        <v>2</v>
      </c>
      <c r="Y31" s="100">
        <v>2</v>
      </c>
      <c r="Z31" s="100">
        <v>2</v>
      </c>
      <c r="AA31" s="100">
        <v>2</v>
      </c>
      <c r="AB31" s="100">
        <v>1</v>
      </c>
      <c r="AC31" s="100">
        <v>1</v>
      </c>
      <c r="AD31" s="100">
        <v>3</v>
      </c>
      <c r="AE31" s="100">
        <v>0</v>
      </c>
      <c r="AF31" s="100">
        <v>2</v>
      </c>
      <c r="AG31" s="8" t="s">
        <v>266</v>
      </c>
      <c r="AH31" s="99" t="s">
        <v>231</v>
      </c>
      <c r="AI31" s="8" t="s">
        <v>325</v>
      </c>
      <c r="AJ31" s="95"/>
      <c r="AK31" s="101" t="s">
        <v>232</v>
      </c>
    </row>
    <row r="32" spans="1:37" s="1" customFormat="1" ht="105" x14ac:dyDescent="0.25">
      <c r="A32" s="119" t="s">
        <v>68</v>
      </c>
      <c r="B32" s="114" t="s">
        <v>432</v>
      </c>
      <c r="C32" s="114" t="s">
        <v>268</v>
      </c>
      <c r="D32" s="95" t="s">
        <v>69</v>
      </c>
      <c r="E32" s="95" t="s">
        <v>74</v>
      </c>
      <c r="F32" s="95" t="str">
        <f t="shared" si="3"/>
        <v>M33-B15e</v>
      </c>
      <c r="G32" s="95" t="s">
        <v>458</v>
      </c>
      <c r="H32" s="95" t="s">
        <v>77</v>
      </c>
      <c r="I32" s="95" t="s">
        <v>434</v>
      </c>
      <c r="J32" s="115" t="s">
        <v>459</v>
      </c>
      <c r="K32" s="113" t="s">
        <v>286</v>
      </c>
      <c r="L32" s="105" t="s">
        <v>322</v>
      </c>
      <c r="M32" s="98" t="s">
        <v>274</v>
      </c>
      <c r="N32" s="103" t="s">
        <v>460</v>
      </c>
      <c r="O32" s="95" t="s">
        <v>687</v>
      </c>
      <c r="P32" s="100" t="s">
        <v>263</v>
      </c>
      <c r="Q32" s="99" t="s">
        <v>461</v>
      </c>
      <c r="R32" s="95" t="s">
        <v>462</v>
      </c>
      <c r="S32" s="99" t="s">
        <v>297</v>
      </c>
      <c r="T32" s="98" t="s">
        <v>297</v>
      </c>
      <c r="U32" s="99" t="s">
        <v>247</v>
      </c>
      <c r="V32" s="98" t="s">
        <v>422</v>
      </c>
      <c r="W32" s="100">
        <v>0</v>
      </c>
      <c r="X32" s="100">
        <v>0</v>
      </c>
      <c r="Y32" s="100">
        <v>0</v>
      </c>
      <c r="Z32" s="100">
        <v>0</v>
      </c>
      <c r="AA32" s="100">
        <v>0</v>
      </c>
      <c r="AB32" s="100">
        <v>0</v>
      </c>
      <c r="AC32" s="100">
        <v>0</v>
      </c>
      <c r="AD32" s="100">
        <v>2</v>
      </c>
      <c r="AE32" s="100">
        <v>0</v>
      </c>
      <c r="AF32" s="100">
        <v>0</v>
      </c>
      <c r="AG32" s="109" t="s">
        <v>288</v>
      </c>
      <c r="AH32" s="99" t="s">
        <v>281</v>
      </c>
      <c r="AI32" s="109" t="s">
        <v>288</v>
      </c>
      <c r="AJ32" s="95" t="s">
        <v>463</v>
      </c>
      <c r="AK32" s="101" t="s">
        <v>283</v>
      </c>
    </row>
    <row r="33" spans="1:37" s="1" customFormat="1" ht="150" x14ac:dyDescent="0.25">
      <c r="A33" s="119" t="s">
        <v>68</v>
      </c>
      <c r="B33" s="122" t="s">
        <v>464</v>
      </c>
      <c r="C33" s="114" t="s">
        <v>268</v>
      </c>
      <c r="D33" s="95" t="s">
        <v>69</v>
      </c>
      <c r="E33" s="95" t="s">
        <v>79</v>
      </c>
      <c r="F33" s="95" t="str">
        <f>LEFT(H33,7)</f>
        <v>M33-B16</v>
      </c>
      <c r="G33" s="95" t="s">
        <v>465</v>
      </c>
      <c r="H33" s="95" t="s">
        <v>466</v>
      </c>
      <c r="I33" s="95" t="s">
        <v>467</v>
      </c>
      <c r="J33" s="115" t="s">
        <v>468</v>
      </c>
      <c r="K33" s="104" t="s">
        <v>657</v>
      </c>
      <c r="L33" s="105" t="s">
        <v>273</v>
      </c>
      <c r="M33" s="98" t="s">
        <v>274</v>
      </c>
      <c r="N33" s="103" t="s">
        <v>469</v>
      </c>
      <c r="O33" s="95" t="s">
        <v>687</v>
      </c>
      <c r="P33" s="100" t="s">
        <v>276</v>
      </c>
      <c r="Q33" s="99" t="s">
        <v>277</v>
      </c>
      <c r="R33" s="95" t="s">
        <v>470</v>
      </c>
      <c r="S33" s="99" t="s">
        <v>297</v>
      </c>
      <c r="T33" s="98" t="s">
        <v>297</v>
      </c>
      <c r="U33" s="99" t="s">
        <v>247</v>
      </c>
      <c r="V33" s="98" t="s">
        <v>422</v>
      </c>
      <c r="W33" s="100">
        <v>2</v>
      </c>
      <c r="X33" s="100">
        <v>2</v>
      </c>
      <c r="Y33" s="100">
        <v>2</v>
      </c>
      <c r="Z33" s="100">
        <v>1</v>
      </c>
      <c r="AA33" s="100">
        <v>2</v>
      </c>
      <c r="AB33" s="100">
        <v>3</v>
      </c>
      <c r="AC33" s="100">
        <v>2</v>
      </c>
      <c r="AD33" s="100">
        <v>3</v>
      </c>
      <c r="AE33" s="100">
        <v>1</v>
      </c>
      <c r="AF33" s="100">
        <v>2</v>
      </c>
      <c r="AG33" s="109" t="s">
        <v>315</v>
      </c>
      <c r="AH33" s="99" t="s">
        <v>281</v>
      </c>
      <c r="AI33" s="99" t="s">
        <v>281</v>
      </c>
      <c r="AJ33" s="95" t="s">
        <v>282</v>
      </c>
      <c r="AK33" s="101" t="s">
        <v>317</v>
      </c>
    </row>
    <row r="34" spans="1:37" s="1" customFormat="1" ht="390" x14ac:dyDescent="0.25">
      <c r="A34" s="119" t="s">
        <v>68</v>
      </c>
      <c r="B34" s="114" t="s">
        <v>81</v>
      </c>
      <c r="C34" s="114" t="s">
        <v>268</v>
      </c>
      <c r="D34" s="95" t="s">
        <v>55</v>
      </c>
      <c r="E34" s="95" t="s">
        <v>82</v>
      </c>
      <c r="F34" s="95" t="str">
        <f>LEFT(H34,7)</f>
        <v>M31-B17</v>
      </c>
      <c r="G34" s="95" t="s">
        <v>471</v>
      </c>
      <c r="H34" s="95" t="s">
        <v>472</v>
      </c>
      <c r="I34" s="95" t="s">
        <v>473</v>
      </c>
      <c r="J34" s="115" t="s">
        <v>474</v>
      </c>
      <c r="K34" s="110" t="s">
        <v>292</v>
      </c>
      <c r="L34" s="105" t="s">
        <v>322</v>
      </c>
      <c r="M34" s="98" t="s">
        <v>274</v>
      </c>
      <c r="N34" s="103" t="s">
        <v>475</v>
      </c>
      <c r="O34" s="95" t="s">
        <v>687</v>
      </c>
      <c r="P34" s="100" t="s">
        <v>226</v>
      </c>
      <c r="Q34" s="99" t="s">
        <v>277</v>
      </c>
      <c r="R34" s="95" t="s">
        <v>476</v>
      </c>
      <c r="S34" s="99" t="s">
        <v>297</v>
      </c>
      <c r="T34" s="98" t="s">
        <v>297</v>
      </c>
      <c r="U34" s="99" t="s">
        <v>247</v>
      </c>
      <c r="V34" s="98" t="s">
        <v>422</v>
      </c>
      <c r="W34" s="100">
        <v>3</v>
      </c>
      <c r="X34" s="100">
        <v>3</v>
      </c>
      <c r="Y34" s="100">
        <v>3</v>
      </c>
      <c r="Z34" s="100">
        <v>3</v>
      </c>
      <c r="AA34" s="100">
        <v>3</v>
      </c>
      <c r="AB34" s="100">
        <v>3</v>
      </c>
      <c r="AC34" s="100">
        <v>3</v>
      </c>
      <c r="AD34" s="100">
        <v>2</v>
      </c>
      <c r="AE34" s="100">
        <v>1</v>
      </c>
      <c r="AF34" s="100">
        <v>2</v>
      </c>
      <c r="AG34" s="8" t="s">
        <v>266</v>
      </c>
      <c r="AH34" s="8" t="s">
        <v>266</v>
      </c>
      <c r="AI34" s="8" t="s">
        <v>266</v>
      </c>
      <c r="AJ34" s="95" t="s">
        <v>477</v>
      </c>
      <c r="AK34" s="101" t="s">
        <v>232</v>
      </c>
    </row>
    <row r="35" spans="1:37" s="1" customFormat="1" ht="90" x14ac:dyDescent="0.25">
      <c r="A35" s="119" t="s">
        <v>68</v>
      </c>
      <c r="B35" s="114" t="s">
        <v>84</v>
      </c>
      <c r="C35" s="114" t="s">
        <v>268</v>
      </c>
      <c r="D35" s="95" t="s">
        <v>62</v>
      </c>
      <c r="E35" s="95" t="s">
        <v>86</v>
      </c>
      <c r="F35" s="95" t="str">
        <f t="shared" si="3"/>
        <v>M34-B18a</v>
      </c>
      <c r="G35" s="95" t="s">
        <v>478</v>
      </c>
      <c r="H35" s="95" t="s">
        <v>87</v>
      </c>
      <c r="I35" s="95" t="s">
        <v>479</v>
      </c>
      <c r="J35" s="115" t="s">
        <v>480</v>
      </c>
      <c r="K35" s="111" t="s">
        <v>658</v>
      </c>
      <c r="L35" s="105" t="s">
        <v>481</v>
      </c>
      <c r="M35" s="99" t="s">
        <v>482</v>
      </c>
      <c r="N35" s="103" t="s">
        <v>483</v>
      </c>
      <c r="O35" s="95" t="s">
        <v>687</v>
      </c>
      <c r="P35" s="100" t="s">
        <v>246</v>
      </c>
      <c r="Q35" s="99" t="s">
        <v>295</v>
      </c>
      <c r="R35" s="95" t="s">
        <v>484</v>
      </c>
      <c r="S35" s="99" t="s">
        <v>249</v>
      </c>
      <c r="T35" s="98" t="s">
        <v>297</v>
      </c>
      <c r="U35" s="99" t="s">
        <v>247</v>
      </c>
      <c r="V35" s="98" t="s">
        <v>485</v>
      </c>
      <c r="W35" s="100">
        <v>0</v>
      </c>
      <c r="X35" s="100">
        <v>0</v>
      </c>
      <c r="Y35" s="100">
        <v>0</v>
      </c>
      <c r="Z35" s="100">
        <v>0</v>
      </c>
      <c r="AA35" s="100">
        <v>0</v>
      </c>
      <c r="AB35" s="100">
        <v>0</v>
      </c>
      <c r="AC35" s="100">
        <v>1</v>
      </c>
      <c r="AD35" s="100">
        <v>2</v>
      </c>
      <c r="AE35" s="100">
        <v>0</v>
      </c>
      <c r="AF35" s="100">
        <v>1</v>
      </c>
      <c r="AG35" s="109" t="s">
        <v>281</v>
      </c>
      <c r="AH35" s="109" t="s">
        <v>281</v>
      </c>
      <c r="AI35" s="109" t="s">
        <v>281</v>
      </c>
      <c r="AJ35" s="95" t="s">
        <v>486</v>
      </c>
      <c r="AK35" s="101" t="s">
        <v>232</v>
      </c>
    </row>
    <row r="36" spans="1:37" s="1" customFormat="1" ht="90" x14ac:dyDescent="0.25">
      <c r="A36" s="119" t="s">
        <v>68</v>
      </c>
      <c r="B36" s="114" t="s">
        <v>84</v>
      </c>
      <c r="C36" s="114" t="s">
        <v>268</v>
      </c>
      <c r="D36" s="95" t="s">
        <v>62</v>
      </c>
      <c r="E36" s="95" t="s">
        <v>86</v>
      </c>
      <c r="F36" s="95" t="str">
        <f>LEFT(H36,8)</f>
        <v>M34-B18b</v>
      </c>
      <c r="G36" s="95" t="s">
        <v>487</v>
      </c>
      <c r="H36" s="95" t="s">
        <v>88</v>
      </c>
      <c r="I36" s="95" t="s">
        <v>479</v>
      </c>
      <c r="J36" s="115" t="s">
        <v>488</v>
      </c>
      <c r="K36" s="113" t="s">
        <v>286</v>
      </c>
      <c r="L36" s="105" t="s">
        <v>481</v>
      </c>
      <c r="M36" s="99" t="s">
        <v>482</v>
      </c>
      <c r="N36" s="103" t="s">
        <v>489</v>
      </c>
      <c r="O36" s="95" t="s">
        <v>687</v>
      </c>
      <c r="P36" s="100" t="s">
        <v>246</v>
      </c>
      <c r="Q36" s="99" t="s">
        <v>295</v>
      </c>
      <c r="R36" s="95" t="s">
        <v>484</v>
      </c>
      <c r="S36" s="99" t="s">
        <v>249</v>
      </c>
      <c r="T36" s="98" t="s">
        <v>297</v>
      </c>
      <c r="U36" s="99" t="s">
        <v>247</v>
      </c>
      <c r="V36" s="98" t="s">
        <v>485</v>
      </c>
      <c r="W36" s="100">
        <v>0</v>
      </c>
      <c r="X36" s="100">
        <v>0</v>
      </c>
      <c r="Y36" s="100">
        <v>0</v>
      </c>
      <c r="Z36" s="100">
        <v>0</v>
      </c>
      <c r="AA36" s="100">
        <v>0</v>
      </c>
      <c r="AB36" s="100">
        <v>0</v>
      </c>
      <c r="AC36" s="100">
        <v>1</v>
      </c>
      <c r="AD36" s="100">
        <v>2</v>
      </c>
      <c r="AE36" s="100">
        <v>0</v>
      </c>
      <c r="AF36" s="100">
        <v>1</v>
      </c>
      <c r="AG36" s="109" t="s">
        <v>281</v>
      </c>
      <c r="AH36" s="109" t="s">
        <v>281</v>
      </c>
      <c r="AI36" s="109" t="s">
        <v>281</v>
      </c>
      <c r="AJ36" s="95" t="s">
        <v>486</v>
      </c>
      <c r="AK36" s="101" t="s">
        <v>232</v>
      </c>
    </row>
    <row r="37" spans="1:37" s="1" customFormat="1" ht="195" x14ac:dyDescent="0.25">
      <c r="A37" s="119" t="s">
        <v>68</v>
      </c>
      <c r="B37" s="122" t="s">
        <v>89</v>
      </c>
      <c r="C37" s="114" t="s">
        <v>268</v>
      </c>
      <c r="D37" s="95" t="s">
        <v>62</v>
      </c>
      <c r="E37" s="95" t="s">
        <v>90</v>
      </c>
      <c r="F37" s="95" t="str">
        <f t="shared" si="3"/>
        <v>M34-B19a</v>
      </c>
      <c r="G37" s="95" t="s">
        <v>490</v>
      </c>
      <c r="H37" s="95" t="s">
        <v>491</v>
      </c>
      <c r="I37" s="95" t="s">
        <v>492</v>
      </c>
      <c r="J37" s="115" t="s">
        <v>493</v>
      </c>
      <c r="K37" s="104" t="s">
        <v>657</v>
      </c>
      <c r="L37" s="105" t="s">
        <v>494</v>
      </c>
      <c r="M37" s="99" t="s">
        <v>482</v>
      </c>
      <c r="N37" s="103" t="s">
        <v>495</v>
      </c>
      <c r="O37" s="95" t="s">
        <v>687</v>
      </c>
      <c r="P37" s="100" t="s">
        <v>263</v>
      </c>
      <c r="Q37" s="99" t="s">
        <v>405</v>
      </c>
      <c r="R37" s="95" t="s">
        <v>496</v>
      </c>
      <c r="S37" s="99" t="s">
        <v>249</v>
      </c>
      <c r="T37" s="98" t="s">
        <v>249</v>
      </c>
      <c r="U37" s="99" t="s">
        <v>247</v>
      </c>
      <c r="V37" s="98" t="s">
        <v>422</v>
      </c>
      <c r="W37" s="100">
        <v>0</v>
      </c>
      <c r="X37" s="100">
        <v>1</v>
      </c>
      <c r="Y37" s="100">
        <v>0</v>
      </c>
      <c r="Z37" s="100">
        <v>1</v>
      </c>
      <c r="AA37" s="100">
        <v>1</v>
      </c>
      <c r="AB37" s="100">
        <v>1</v>
      </c>
      <c r="AC37" s="100">
        <v>0</v>
      </c>
      <c r="AD37" s="100">
        <v>2</v>
      </c>
      <c r="AE37" s="100">
        <v>1</v>
      </c>
      <c r="AF37" s="100">
        <v>1</v>
      </c>
      <c r="AG37" s="8" t="s">
        <v>266</v>
      </c>
      <c r="AH37" s="8" t="s">
        <v>325</v>
      </c>
      <c r="AI37" s="8" t="s">
        <v>325</v>
      </c>
      <c r="AJ37" s="95"/>
      <c r="AK37" s="101" t="s">
        <v>232</v>
      </c>
    </row>
    <row r="38" spans="1:37" s="1" customFormat="1" ht="195" x14ac:dyDescent="0.25">
      <c r="A38" s="119" t="s">
        <v>68</v>
      </c>
      <c r="B38" s="122" t="s">
        <v>89</v>
      </c>
      <c r="C38" s="114" t="s">
        <v>268</v>
      </c>
      <c r="D38" s="95" t="s">
        <v>62</v>
      </c>
      <c r="E38" s="95" t="s">
        <v>90</v>
      </c>
      <c r="F38" s="95" t="str">
        <f t="shared" si="3"/>
        <v>M34-B19b</v>
      </c>
      <c r="G38" s="95" t="s">
        <v>497</v>
      </c>
      <c r="H38" s="95" t="s">
        <v>92</v>
      </c>
      <c r="I38" s="95" t="s">
        <v>498</v>
      </c>
      <c r="J38" s="115" t="s">
        <v>499</v>
      </c>
      <c r="K38" s="111" t="s">
        <v>658</v>
      </c>
      <c r="L38" s="105" t="s">
        <v>494</v>
      </c>
      <c r="M38" s="99" t="s">
        <v>482</v>
      </c>
      <c r="N38" s="103" t="s">
        <v>500</v>
      </c>
      <c r="O38" s="95" t="s">
        <v>687</v>
      </c>
      <c r="P38" s="100" t="s">
        <v>263</v>
      </c>
      <c r="Q38" s="99" t="s">
        <v>405</v>
      </c>
      <c r="R38" s="95" t="s">
        <v>501</v>
      </c>
      <c r="S38" s="99" t="s">
        <v>249</v>
      </c>
      <c r="T38" s="98" t="s">
        <v>249</v>
      </c>
      <c r="U38" s="99" t="s">
        <v>247</v>
      </c>
      <c r="V38" s="98" t="s">
        <v>422</v>
      </c>
      <c r="W38" s="100">
        <v>0</v>
      </c>
      <c r="X38" s="100">
        <v>1</v>
      </c>
      <c r="Y38" s="100">
        <v>0</v>
      </c>
      <c r="Z38" s="100">
        <v>1</v>
      </c>
      <c r="AA38" s="100">
        <v>1</v>
      </c>
      <c r="AB38" s="100">
        <v>1</v>
      </c>
      <c r="AC38" s="100">
        <v>0</v>
      </c>
      <c r="AD38" s="100">
        <v>2</v>
      </c>
      <c r="AE38" s="100">
        <v>1</v>
      </c>
      <c r="AF38" s="100">
        <v>1</v>
      </c>
      <c r="AG38" s="8" t="s">
        <v>266</v>
      </c>
      <c r="AH38" s="8" t="s">
        <v>325</v>
      </c>
      <c r="AI38" s="8" t="s">
        <v>325</v>
      </c>
      <c r="AJ38" s="95"/>
      <c r="AK38" s="101" t="s">
        <v>232</v>
      </c>
    </row>
    <row r="39" spans="1:37" s="1" customFormat="1" ht="150" x14ac:dyDescent="0.25">
      <c r="A39" s="119" t="s">
        <v>68</v>
      </c>
      <c r="B39" s="122" t="s">
        <v>89</v>
      </c>
      <c r="C39" s="114" t="s">
        <v>268</v>
      </c>
      <c r="D39" s="95" t="s">
        <v>62</v>
      </c>
      <c r="E39" s="95" t="s">
        <v>90</v>
      </c>
      <c r="F39" s="95" t="str">
        <f t="shared" si="3"/>
        <v>M34-B19c</v>
      </c>
      <c r="G39" s="95" t="s">
        <v>497</v>
      </c>
      <c r="H39" s="95" t="s">
        <v>93</v>
      </c>
      <c r="I39" s="95" t="s">
        <v>492</v>
      </c>
      <c r="J39" s="115" t="s">
        <v>502</v>
      </c>
      <c r="K39" s="113" t="s">
        <v>286</v>
      </c>
      <c r="L39" s="105" t="s">
        <v>494</v>
      </c>
      <c r="M39" s="99" t="s">
        <v>482</v>
      </c>
      <c r="N39" s="103" t="s">
        <v>495</v>
      </c>
      <c r="O39" s="95" t="s">
        <v>687</v>
      </c>
      <c r="P39" s="100" t="s">
        <v>263</v>
      </c>
      <c r="Q39" s="99" t="s">
        <v>405</v>
      </c>
      <c r="R39" s="95" t="s">
        <v>503</v>
      </c>
      <c r="S39" s="99" t="s">
        <v>249</v>
      </c>
      <c r="T39" s="98" t="s">
        <v>249</v>
      </c>
      <c r="U39" s="99" t="s">
        <v>247</v>
      </c>
      <c r="V39" s="98" t="s">
        <v>422</v>
      </c>
      <c r="W39" s="100">
        <v>0</v>
      </c>
      <c r="X39" s="100">
        <v>0</v>
      </c>
      <c r="Y39" s="100">
        <v>0</v>
      </c>
      <c r="Z39" s="100">
        <v>0</v>
      </c>
      <c r="AA39" s="100">
        <v>0</v>
      </c>
      <c r="AB39" s="100">
        <v>0</v>
      </c>
      <c r="AC39" s="100">
        <v>0</v>
      </c>
      <c r="AD39" s="100">
        <v>2</v>
      </c>
      <c r="AE39" s="100">
        <v>0</v>
      </c>
      <c r="AF39" s="100">
        <v>0</v>
      </c>
      <c r="AG39" s="99" t="s">
        <v>231</v>
      </c>
      <c r="AH39" s="99" t="s">
        <v>231</v>
      </c>
      <c r="AI39" s="99" t="s">
        <v>231</v>
      </c>
      <c r="AJ39" s="95"/>
      <c r="AK39" s="101" t="s">
        <v>232</v>
      </c>
    </row>
    <row r="40" spans="1:37" s="1" customFormat="1" ht="150" x14ac:dyDescent="0.25">
      <c r="A40" s="119" t="s">
        <v>68</v>
      </c>
      <c r="B40" s="114" t="s">
        <v>504</v>
      </c>
      <c r="C40" s="114" t="s">
        <v>268</v>
      </c>
      <c r="D40" s="95" t="s">
        <v>62</v>
      </c>
      <c r="E40" s="95" t="s">
        <v>95</v>
      </c>
      <c r="F40" s="95" t="str">
        <f>LEFT(H40,7)</f>
        <v>M34-B20</v>
      </c>
      <c r="G40" s="95" t="s">
        <v>505</v>
      </c>
      <c r="H40" s="95" t="s">
        <v>506</v>
      </c>
      <c r="I40" s="95" t="s">
        <v>492</v>
      </c>
      <c r="J40" s="108" t="s">
        <v>507</v>
      </c>
      <c r="K40" s="113" t="s">
        <v>286</v>
      </c>
      <c r="L40" s="105" t="s">
        <v>494</v>
      </c>
      <c r="M40" s="99" t="s">
        <v>482</v>
      </c>
      <c r="N40" s="103" t="s">
        <v>508</v>
      </c>
      <c r="O40" s="95" t="s">
        <v>687</v>
      </c>
      <c r="P40" s="100" t="s">
        <v>263</v>
      </c>
      <c r="Q40" s="99" t="s">
        <v>405</v>
      </c>
      <c r="R40" s="95" t="s">
        <v>503</v>
      </c>
      <c r="S40" s="99" t="s">
        <v>249</v>
      </c>
      <c r="T40" s="98" t="s">
        <v>249</v>
      </c>
      <c r="U40" s="99" t="s">
        <v>247</v>
      </c>
      <c r="V40" s="98" t="s">
        <v>422</v>
      </c>
      <c r="W40" s="100">
        <v>0</v>
      </c>
      <c r="X40" s="100">
        <v>0</v>
      </c>
      <c r="Y40" s="100">
        <v>0</v>
      </c>
      <c r="Z40" s="100">
        <v>0</v>
      </c>
      <c r="AA40" s="100">
        <v>0</v>
      </c>
      <c r="AB40" s="100">
        <v>0</v>
      </c>
      <c r="AC40" s="100">
        <v>0</v>
      </c>
      <c r="AD40" s="100">
        <v>2</v>
      </c>
      <c r="AE40" s="100">
        <v>0</v>
      </c>
      <c r="AF40" s="100">
        <v>0</v>
      </c>
      <c r="AG40" s="99" t="s">
        <v>231</v>
      </c>
      <c r="AH40" s="99" t="s">
        <v>231</v>
      </c>
      <c r="AI40" s="99" t="s">
        <v>231</v>
      </c>
      <c r="AJ40" s="95"/>
      <c r="AK40" s="101" t="s">
        <v>232</v>
      </c>
    </row>
    <row r="41" spans="1:37" s="1" customFormat="1" ht="375" x14ac:dyDescent="0.25">
      <c r="A41" s="119" t="s">
        <v>97</v>
      </c>
      <c r="B41" s="114" t="s">
        <v>509</v>
      </c>
      <c r="C41" s="114" t="s">
        <v>268</v>
      </c>
      <c r="D41" s="95" t="s">
        <v>69</v>
      </c>
      <c r="E41" s="95" t="s">
        <v>99</v>
      </c>
      <c r="F41" s="95" t="str">
        <f>LEFT(H41,7)</f>
        <v>M33-B21</v>
      </c>
      <c r="G41" s="95" t="s">
        <v>510</v>
      </c>
      <c r="H41" s="133" t="s">
        <v>100</v>
      </c>
      <c r="I41" s="95" t="s">
        <v>511</v>
      </c>
      <c r="J41" s="115" t="s">
        <v>512</v>
      </c>
      <c r="K41" s="113" t="s">
        <v>286</v>
      </c>
      <c r="L41" s="105" t="s">
        <v>310</v>
      </c>
      <c r="M41" s="99" t="s">
        <v>482</v>
      </c>
      <c r="N41" s="103" t="s">
        <v>513</v>
      </c>
      <c r="O41" s="95" t="s">
        <v>687</v>
      </c>
      <c r="P41" s="100" t="s">
        <v>263</v>
      </c>
      <c r="Q41" s="99" t="s">
        <v>295</v>
      </c>
      <c r="R41" s="95" t="s">
        <v>514</v>
      </c>
      <c r="S41" s="99" t="s">
        <v>298</v>
      </c>
      <c r="T41" s="98" t="s">
        <v>298</v>
      </c>
      <c r="U41" s="99" t="s">
        <v>229</v>
      </c>
      <c r="V41" s="98" t="s">
        <v>515</v>
      </c>
      <c r="W41" s="100">
        <v>0</v>
      </c>
      <c r="X41" s="100">
        <v>1</v>
      </c>
      <c r="Y41" s="100">
        <v>1</v>
      </c>
      <c r="Z41" s="100">
        <v>0</v>
      </c>
      <c r="AA41" s="100">
        <v>1</v>
      </c>
      <c r="AB41" s="100">
        <v>0</v>
      </c>
      <c r="AC41" s="100">
        <v>1</v>
      </c>
      <c r="AD41" s="100">
        <v>3</v>
      </c>
      <c r="AE41" s="100">
        <v>0</v>
      </c>
      <c r="AF41" s="100">
        <v>1</v>
      </c>
      <c r="AG41" s="109" t="s">
        <v>281</v>
      </c>
      <c r="AH41" s="109" t="s">
        <v>281</v>
      </c>
      <c r="AI41" s="109" t="s">
        <v>281</v>
      </c>
      <c r="AJ41" s="95" t="s">
        <v>516</v>
      </c>
      <c r="AK41" s="101" t="s">
        <v>317</v>
      </c>
    </row>
    <row r="42" spans="1:37" s="1" customFormat="1" ht="225" x14ac:dyDescent="0.25">
      <c r="A42" s="119" t="s">
        <v>97</v>
      </c>
      <c r="B42" s="114" t="s">
        <v>517</v>
      </c>
      <c r="C42" s="114" t="s">
        <v>268</v>
      </c>
      <c r="D42" s="95" t="s">
        <v>69</v>
      </c>
      <c r="E42" s="95" t="s">
        <v>102</v>
      </c>
      <c r="F42" s="95" t="str">
        <f t="shared" si="3"/>
        <v>M33-B22a</v>
      </c>
      <c r="G42" s="95" t="s">
        <v>518</v>
      </c>
      <c r="H42" s="95" t="s">
        <v>103</v>
      </c>
      <c r="I42" s="95" t="s">
        <v>519</v>
      </c>
      <c r="J42" s="115" t="s">
        <v>520</v>
      </c>
      <c r="K42" s="111" t="s">
        <v>658</v>
      </c>
      <c r="L42" s="105" t="s">
        <v>428</v>
      </c>
      <c r="M42" s="98" t="s">
        <v>274</v>
      </c>
      <c r="N42" s="103" t="s">
        <v>521</v>
      </c>
      <c r="O42" s="95" t="s">
        <v>687</v>
      </c>
      <c r="P42" s="100" t="s">
        <v>263</v>
      </c>
      <c r="Q42" s="99" t="s">
        <v>295</v>
      </c>
      <c r="R42" s="95" t="s">
        <v>522</v>
      </c>
      <c r="S42" s="99" t="s">
        <v>297</v>
      </c>
      <c r="T42" s="98" t="s">
        <v>297</v>
      </c>
      <c r="U42" s="99" t="s">
        <v>229</v>
      </c>
      <c r="V42" s="98" t="s">
        <v>515</v>
      </c>
      <c r="W42" s="100">
        <v>2</v>
      </c>
      <c r="X42" s="100">
        <v>2</v>
      </c>
      <c r="Y42" s="100">
        <v>2</v>
      </c>
      <c r="Z42" s="100">
        <v>2</v>
      </c>
      <c r="AA42" s="100">
        <v>2</v>
      </c>
      <c r="AB42" s="100">
        <v>2</v>
      </c>
      <c r="AC42" s="100">
        <v>1</v>
      </c>
      <c r="AD42" s="100">
        <v>2</v>
      </c>
      <c r="AE42" s="100">
        <v>0</v>
      </c>
      <c r="AF42" s="100">
        <v>2</v>
      </c>
      <c r="AG42" s="99" t="s">
        <v>325</v>
      </c>
      <c r="AH42" s="99" t="s">
        <v>231</v>
      </c>
      <c r="AI42" s="99" t="s">
        <v>325</v>
      </c>
      <c r="AJ42" s="95" t="s">
        <v>523</v>
      </c>
      <c r="AK42" s="101" t="s">
        <v>232</v>
      </c>
    </row>
    <row r="43" spans="1:37" s="1" customFormat="1" ht="165" x14ac:dyDescent="0.25">
      <c r="A43" s="119" t="s">
        <v>97</v>
      </c>
      <c r="B43" s="114" t="s">
        <v>517</v>
      </c>
      <c r="C43" s="114" t="s">
        <v>268</v>
      </c>
      <c r="D43" s="95" t="s">
        <v>69</v>
      </c>
      <c r="E43" s="95" t="s">
        <v>102</v>
      </c>
      <c r="F43" s="95" t="str">
        <f t="shared" si="3"/>
        <v>M33-B22b</v>
      </c>
      <c r="G43" s="95" t="s">
        <v>518</v>
      </c>
      <c r="H43" s="95" t="s">
        <v>104</v>
      </c>
      <c r="I43" s="95" t="s">
        <v>519</v>
      </c>
      <c r="J43" s="115" t="s">
        <v>680</v>
      </c>
      <c r="K43" s="113" t="s">
        <v>286</v>
      </c>
      <c r="L43" s="105" t="s">
        <v>428</v>
      </c>
      <c r="M43" s="98" t="s">
        <v>274</v>
      </c>
      <c r="N43" s="103" t="s">
        <v>521</v>
      </c>
      <c r="O43" s="95" t="s">
        <v>687</v>
      </c>
      <c r="P43" s="100" t="s">
        <v>263</v>
      </c>
      <c r="Q43" s="99" t="s">
        <v>295</v>
      </c>
      <c r="R43" s="95" t="s">
        <v>522</v>
      </c>
      <c r="S43" s="99" t="s">
        <v>297</v>
      </c>
      <c r="T43" s="98" t="s">
        <v>297</v>
      </c>
      <c r="U43" s="99" t="s">
        <v>229</v>
      </c>
      <c r="V43" s="98" t="s">
        <v>515</v>
      </c>
      <c r="W43" s="100">
        <v>2</v>
      </c>
      <c r="X43" s="100">
        <v>2</v>
      </c>
      <c r="Y43" s="100">
        <v>2</v>
      </c>
      <c r="Z43" s="100">
        <v>2</v>
      </c>
      <c r="AA43" s="100">
        <v>2</v>
      </c>
      <c r="AB43" s="100">
        <v>2</v>
      </c>
      <c r="AC43" s="100">
        <v>1</v>
      </c>
      <c r="AD43" s="100">
        <v>2</v>
      </c>
      <c r="AE43" s="100">
        <v>0</v>
      </c>
      <c r="AF43" s="100">
        <v>2</v>
      </c>
      <c r="AG43" s="99" t="s">
        <v>231</v>
      </c>
      <c r="AH43" s="99" t="s">
        <v>231</v>
      </c>
      <c r="AI43" s="99" t="s">
        <v>231</v>
      </c>
      <c r="AJ43" s="95"/>
      <c r="AK43" s="101" t="s">
        <v>232</v>
      </c>
    </row>
    <row r="44" spans="1:37" s="155" customFormat="1" ht="90" x14ac:dyDescent="0.25">
      <c r="A44" s="149" t="s">
        <v>97</v>
      </c>
      <c r="B44" s="136" t="s">
        <v>517</v>
      </c>
      <c r="C44" s="136" t="s">
        <v>218</v>
      </c>
      <c r="D44" s="135" t="s">
        <v>673</v>
      </c>
      <c r="E44" s="135" t="s">
        <v>102</v>
      </c>
      <c r="F44" s="135" t="s">
        <v>674</v>
      </c>
      <c r="G44" s="135" t="s">
        <v>672</v>
      </c>
      <c r="H44" s="135" t="s">
        <v>676</v>
      </c>
      <c r="I44" s="135" t="s">
        <v>519</v>
      </c>
      <c r="J44" s="150" t="s">
        <v>681</v>
      </c>
      <c r="K44" s="96" t="s">
        <v>656</v>
      </c>
      <c r="L44" s="151" t="s">
        <v>428</v>
      </c>
      <c r="M44" s="137" t="s">
        <v>482</v>
      </c>
      <c r="N44" s="152" t="s">
        <v>225</v>
      </c>
      <c r="O44" s="95" t="s">
        <v>687</v>
      </c>
      <c r="P44" s="153" t="s">
        <v>225</v>
      </c>
      <c r="Q44" s="153" t="s">
        <v>225</v>
      </c>
      <c r="R44" s="153" t="s">
        <v>225</v>
      </c>
      <c r="S44" s="138" t="s">
        <v>228</v>
      </c>
      <c r="T44" s="137" t="s">
        <v>228</v>
      </c>
      <c r="U44" s="138" t="s">
        <v>225</v>
      </c>
      <c r="V44" s="137" t="s">
        <v>515</v>
      </c>
      <c r="W44" s="153" t="s">
        <v>225</v>
      </c>
      <c r="X44" s="153" t="s">
        <v>225</v>
      </c>
      <c r="Y44" s="153" t="s">
        <v>225</v>
      </c>
      <c r="Z44" s="153" t="s">
        <v>225</v>
      </c>
      <c r="AA44" s="153" t="s">
        <v>225</v>
      </c>
      <c r="AB44" s="153" t="s">
        <v>225</v>
      </c>
      <c r="AC44" s="153" t="s">
        <v>225</v>
      </c>
      <c r="AD44" s="153" t="s">
        <v>225</v>
      </c>
      <c r="AE44" s="153" t="s">
        <v>225</v>
      </c>
      <c r="AF44" s="153" t="s">
        <v>225</v>
      </c>
      <c r="AG44" s="138" t="s">
        <v>231</v>
      </c>
      <c r="AH44" s="138" t="s">
        <v>231</v>
      </c>
      <c r="AI44" s="138" t="s">
        <v>231</v>
      </c>
      <c r="AJ44" s="135" t="s">
        <v>225</v>
      </c>
      <c r="AK44" s="154" t="s">
        <v>225</v>
      </c>
    </row>
    <row r="45" spans="1:37" s="155" customFormat="1" ht="90" x14ac:dyDescent="0.25">
      <c r="A45" s="149" t="s">
        <v>97</v>
      </c>
      <c r="B45" s="136" t="s">
        <v>517</v>
      </c>
      <c r="C45" s="136" t="s">
        <v>218</v>
      </c>
      <c r="D45" s="135" t="s">
        <v>673</v>
      </c>
      <c r="E45" s="135" t="s">
        <v>102</v>
      </c>
      <c r="F45" s="135" t="s">
        <v>675</v>
      </c>
      <c r="G45" s="135" t="s">
        <v>672</v>
      </c>
      <c r="H45" s="135" t="s">
        <v>677</v>
      </c>
      <c r="I45" s="135" t="s">
        <v>519</v>
      </c>
      <c r="J45" s="150" t="s">
        <v>681</v>
      </c>
      <c r="K45" s="96" t="s">
        <v>656</v>
      </c>
      <c r="L45" s="151" t="s">
        <v>428</v>
      </c>
      <c r="M45" s="137" t="s">
        <v>482</v>
      </c>
      <c r="N45" s="152" t="s">
        <v>225</v>
      </c>
      <c r="O45" s="95" t="s">
        <v>687</v>
      </c>
      <c r="P45" s="153" t="s">
        <v>225</v>
      </c>
      <c r="Q45" s="153" t="s">
        <v>225</v>
      </c>
      <c r="R45" s="153" t="s">
        <v>225</v>
      </c>
      <c r="S45" s="138" t="s">
        <v>228</v>
      </c>
      <c r="T45" s="137" t="s">
        <v>228</v>
      </c>
      <c r="U45" s="138" t="s">
        <v>225</v>
      </c>
      <c r="V45" s="137" t="s">
        <v>515</v>
      </c>
      <c r="W45" s="153" t="s">
        <v>225</v>
      </c>
      <c r="X45" s="153" t="s">
        <v>225</v>
      </c>
      <c r="Y45" s="153" t="s">
        <v>225</v>
      </c>
      <c r="Z45" s="153" t="s">
        <v>225</v>
      </c>
      <c r="AA45" s="153" t="s">
        <v>225</v>
      </c>
      <c r="AB45" s="153" t="s">
        <v>225</v>
      </c>
      <c r="AC45" s="153" t="s">
        <v>225</v>
      </c>
      <c r="AD45" s="153" t="s">
        <v>225</v>
      </c>
      <c r="AE45" s="153" t="s">
        <v>225</v>
      </c>
      <c r="AF45" s="153" t="s">
        <v>225</v>
      </c>
      <c r="AG45" s="138" t="s">
        <v>231</v>
      </c>
      <c r="AH45" s="138" t="s">
        <v>231</v>
      </c>
      <c r="AI45" s="138" t="s">
        <v>231</v>
      </c>
      <c r="AJ45" s="135" t="s">
        <v>225</v>
      </c>
      <c r="AK45" s="154" t="s">
        <v>225</v>
      </c>
    </row>
    <row r="46" spans="1:37" s="2" customFormat="1" ht="165" x14ac:dyDescent="0.25">
      <c r="A46" s="119" t="s">
        <v>97</v>
      </c>
      <c r="B46" s="122" t="s">
        <v>105</v>
      </c>
      <c r="C46" s="114" t="s">
        <v>268</v>
      </c>
      <c r="D46" s="95" t="s">
        <v>69</v>
      </c>
      <c r="E46" s="95" t="s">
        <v>106</v>
      </c>
      <c r="F46" s="95" t="str">
        <f>LEFT(H46,7)</f>
        <v>M33-B23</v>
      </c>
      <c r="G46" s="95" t="s">
        <v>524</v>
      </c>
      <c r="H46" s="95" t="s">
        <v>525</v>
      </c>
      <c r="I46" s="95" t="s">
        <v>519</v>
      </c>
      <c r="J46" s="115" t="s">
        <v>526</v>
      </c>
      <c r="K46" s="111" t="s">
        <v>658</v>
      </c>
      <c r="L46" s="105" t="s">
        <v>310</v>
      </c>
      <c r="M46" s="98" t="s">
        <v>482</v>
      </c>
      <c r="N46" s="103" t="s">
        <v>527</v>
      </c>
      <c r="O46" s="95" t="s">
        <v>687</v>
      </c>
      <c r="P46" s="100" t="s">
        <v>263</v>
      </c>
      <c r="Q46" s="99" t="s">
        <v>528</v>
      </c>
      <c r="R46" s="95" t="s">
        <v>529</v>
      </c>
      <c r="S46" s="99" t="s">
        <v>297</v>
      </c>
      <c r="T46" s="98" t="s">
        <v>249</v>
      </c>
      <c r="U46" s="99" t="s">
        <v>247</v>
      </c>
      <c r="V46" s="98" t="s">
        <v>530</v>
      </c>
      <c r="W46" s="95">
        <v>0</v>
      </c>
      <c r="X46" s="95">
        <v>0</v>
      </c>
      <c r="Y46" s="95">
        <v>0</v>
      </c>
      <c r="Z46" s="95">
        <v>0</v>
      </c>
      <c r="AA46" s="95">
        <v>0</v>
      </c>
      <c r="AB46" s="95">
        <v>1</v>
      </c>
      <c r="AC46" s="95">
        <v>0</v>
      </c>
      <c r="AD46" s="95">
        <v>2</v>
      </c>
      <c r="AE46" s="95">
        <v>0</v>
      </c>
      <c r="AF46" s="95">
        <v>0</v>
      </c>
      <c r="AG46" s="98" t="s">
        <v>231</v>
      </c>
      <c r="AH46" s="98" t="s">
        <v>231</v>
      </c>
      <c r="AI46" s="98" t="s">
        <v>231</v>
      </c>
      <c r="AJ46" s="95"/>
      <c r="AK46" s="103" t="s">
        <v>232</v>
      </c>
    </row>
    <row r="47" spans="1:37" s="1" customFormat="1" ht="165" x14ac:dyDescent="0.25">
      <c r="A47" s="119" t="s">
        <v>97</v>
      </c>
      <c r="B47" s="122" t="s">
        <v>108</v>
      </c>
      <c r="C47" s="114" t="s">
        <v>268</v>
      </c>
      <c r="D47" s="95" t="s">
        <v>69</v>
      </c>
      <c r="E47" s="95" t="s">
        <v>109</v>
      </c>
      <c r="F47" s="95" t="str">
        <f>LEFT(H47,7)</f>
        <v>M33-B24</v>
      </c>
      <c r="G47" s="95" t="s">
        <v>531</v>
      </c>
      <c r="H47" s="95" t="s">
        <v>110</v>
      </c>
      <c r="I47" s="95" t="s">
        <v>519</v>
      </c>
      <c r="J47" s="115" t="s">
        <v>532</v>
      </c>
      <c r="K47" s="111" t="s">
        <v>658</v>
      </c>
      <c r="L47" s="105" t="s">
        <v>310</v>
      </c>
      <c r="M47" s="99" t="s">
        <v>482</v>
      </c>
      <c r="N47" s="103" t="s">
        <v>533</v>
      </c>
      <c r="O47" s="95" t="s">
        <v>687</v>
      </c>
      <c r="P47" s="100" t="s">
        <v>263</v>
      </c>
      <c r="Q47" s="99" t="s">
        <v>534</v>
      </c>
      <c r="R47" s="95" t="s">
        <v>535</v>
      </c>
      <c r="S47" s="99" t="s">
        <v>297</v>
      </c>
      <c r="T47" s="98" t="s">
        <v>249</v>
      </c>
      <c r="U47" s="99" t="s">
        <v>247</v>
      </c>
      <c r="V47" s="98" t="s">
        <v>536</v>
      </c>
      <c r="W47" s="95">
        <v>0</v>
      </c>
      <c r="X47" s="95">
        <v>0</v>
      </c>
      <c r="Y47" s="95">
        <v>0</v>
      </c>
      <c r="Z47" s="95">
        <v>0</v>
      </c>
      <c r="AA47" s="95">
        <v>0</v>
      </c>
      <c r="AB47" s="95">
        <v>1</v>
      </c>
      <c r="AC47" s="95">
        <v>0</v>
      </c>
      <c r="AD47" s="95">
        <v>2</v>
      </c>
      <c r="AE47" s="95">
        <v>0</v>
      </c>
      <c r="AF47" s="95">
        <v>0</v>
      </c>
      <c r="AG47" s="99" t="s">
        <v>231</v>
      </c>
      <c r="AH47" s="99" t="s">
        <v>231</v>
      </c>
      <c r="AI47" s="99" t="s">
        <v>231</v>
      </c>
      <c r="AJ47" s="95"/>
      <c r="AK47" s="101" t="s">
        <v>232</v>
      </c>
    </row>
    <row r="48" spans="1:37" s="1" customFormat="1" ht="120" x14ac:dyDescent="0.25">
      <c r="A48" s="119" t="s">
        <v>111</v>
      </c>
      <c r="B48" s="114" t="s">
        <v>112</v>
      </c>
      <c r="C48" s="114" t="s">
        <v>268</v>
      </c>
      <c r="D48" s="95" t="s">
        <v>69</v>
      </c>
      <c r="E48" s="95" t="s">
        <v>113</v>
      </c>
      <c r="F48" s="95" t="str">
        <f>LEFT(H48,8)</f>
        <v>M33-B25a</v>
      </c>
      <c r="G48" s="95"/>
      <c r="H48" s="95" t="s">
        <v>537</v>
      </c>
      <c r="I48" s="95" t="s">
        <v>519</v>
      </c>
      <c r="J48" s="115" t="s">
        <v>538</v>
      </c>
      <c r="K48" s="113" t="s">
        <v>286</v>
      </c>
      <c r="L48" s="112" t="s">
        <v>539</v>
      </c>
      <c r="M48" s="99" t="s">
        <v>482</v>
      </c>
      <c r="N48" s="103" t="s">
        <v>540</v>
      </c>
      <c r="O48" s="95" t="s">
        <v>687</v>
      </c>
      <c r="P48" s="100" t="s">
        <v>354</v>
      </c>
      <c r="Q48" s="99" t="s">
        <v>277</v>
      </c>
      <c r="R48" s="95" t="s">
        <v>541</v>
      </c>
      <c r="S48" s="99" t="s">
        <v>279</v>
      </c>
      <c r="T48" s="98" t="s">
        <v>298</v>
      </c>
      <c r="U48" s="98" t="s">
        <v>542</v>
      </c>
      <c r="V48" s="98" t="s">
        <v>543</v>
      </c>
      <c r="W48" s="100">
        <v>0</v>
      </c>
      <c r="X48" s="100">
        <v>0</v>
      </c>
      <c r="Y48" s="100">
        <v>0</v>
      </c>
      <c r="Z48" s="100">
        <v>0</v>
      </c>
      <c r="AA48" s="100">
        <v>0</v>
      </c>
      <c r="AB48" s="100">
        <v>0</v>
      </c>
      <c r="AC48" s="100">
        <v>0</v>
      </c>
      <c r="AD48" s="100">
        <v>2</v>
      </c>
      <c r="AE48" s="100">
        <v>0</v>
      </c>
      <c r="AF48" s="100">
        <v>0</v>
      </c>
      <c r="AG48" s="109" t="s">
        <v>288</v>
      </c>
      <c r="AH48" s="99" t="s">
        <v>281</v>
      </c>
      <c r="AI48" s="109" t="s">
        <v>288</v>
      </c>
      <c r="AJ48" s="103" t="s">
        <v>544</v>
      </c>
      <c r="AK48" s="101" t="s">
        <v>283</v>
      </c>
    </row>
    <row r="49" spans="1:37" s="1" customFormat="1" ht="120" x14ac:dyDescent="0.25">
      <c r="A49" s="119" t="s">
        <v>111</v>
      </c>
      <c r="B49" s="114" t="s">
        <v>112</v>
      </c>
      <c r="C49" s="114" t="s">
        <v>268</v>
      </c>
      <c r="D49" s="95" t="s">
        <v>69</v>
      </c>
      <c r="E49" s="95" t="s">
        <v>113</v>
      </c>
      <c r="F49" s="95" t="str">
        <f t="shared" si="3"/>
        <v>M33-B25b</v>
      </c>
      <c r="G49" s="95"/>
      <c r="H49" s="95" t="s">
        <v>545</v>
      </c>
      <c r="I49" s="95" t="s">
        <v>519</v>
      </c>
      <c r="J49" s="115" t="s">
        <v>546</v>
      </c>
      <c r="K49" s="113" t="s">
        <v>286</v>
      </c>
      <c r="L49" s="112" t="s">
        <v>539</v>
      </c>
      <c r="M49" s="99" t="s">
        <v>482</v>
      </c>
      <c r="N49" s="103" t="s">
        <v>547</v>
      </c>
      <c r="O49" s="95" t="s">
        <v>687</v>
      </c>
      <c r="P49" s="100" t="s">
        <v>354</v>
      </c>
      <c r="Q49" s="99" t="s">
        <v>277</v>
      </c>
      <c r="R49" s="95" t="s">
        <v>548</v>
      </c>
      <c r="S49" s="99" t="s">
        <v>279</v>
      </c>
      <c r="T49" s="98" t="s">
        <v>298</v>
      </c>
      <c r="U49" s="98" t="s">
        <v>542</v>
      </c>
      <c r="V49" s="98" t="s">
        <v>543</v>
      </c>
      <c r="W49" s="100">
        <v>0</v>
      </c>
      <c r="X49" s="100">
        <v>0</v>
      </c>
      <c r="Y49" s="100">
        <v>0</v>
      </c>
      <c r="Z49" s="100">
        <v>0</v>
      </c>
      <c r="AA49" s="100">
        <v>0</v>
      </c>
      <c r="AB49" s="100">
        <v>0</v>
      </c>
      <c r="AC49" s="100">
        <v>0</v>
      </c>
      <c r="AD49" s="100">
        <v>2</v>
      </c>
      <c r="AE49" s="100">
        <v>0</v>
      </c>
      <c r="AF49" s="100">
        <v>0</v>
      </c>
      <c r="AG49" s="109" t="s">
        <v>288</v>
      </c>
      <c r="AH49" s="99" t="s">
        <v>281</v>
      </c>
      <c r="AI49" s="109" t="s">
        <v>288</v>
      </c>
      <c r="AJ49" s="103" t="s">
        <v>544</v>
      </c>
      <c r="AK49" s="101" t="s">
        <v>283</v>
      </c>
    </row>
    <row r="50" spans="1:37" s="155" customFormat="1" ht="114" customHeight="1" x14ac:dyDescent="0.25">
      <c r="A50" s="149" t="s">
        <v>111</v>
      </c>
      <c r="B50" s="136" t="s">
        <v>112</v>
      </c>
      <c r="C50" s="136" t="s">
        <v>218</v>
      </c>
      <c r="D50" s="135" t="s">
        <v>673</v>
      </c>
      <c r="E50" s="135" t="s">
        <v>113</v>
      </c>
      <c r="F50" s="135" t="s">
        <v>678</v>
      </c>
      <c r="G50" s="135" t="s">
        <v>672</v>
      </c>
      <c r="H50" s="135" t="s">
        <v>679</v>
      </c>
      <c r="I50" s="135" t="s">
        <v>519</v>
      </c>
      <c r="J50" s="150" t="s">
        <v>681</v>
      </c>
      <c r="K50" s="96" t="s">
        <v>656</v>
      </c>
      <c r="L50" s="151" t="s">
        <v>539</v>
      </c>
      <c r="M50" s="137" t="s">
        <v>482</v>
      </c>
      <c r="N50" s="152" t="s">
        <v>225</v>
      </c>
      <c r="O50" s="95" t="s">
        <v>687</v>
      </c>
      <c r="P50" s="153" t="s">
        <v>225</v>
      </c>
      <c r="Q50" s="153" t="s">
        <v>225</v>
      </c>
      <c r="R50" s="153" t="s">
        <v>225</v>
      </c>
      <c r="S50" s="138" t="s">
        <v>228</v>
      </c>
      <c r="T50" s="137" t="s">
        <v>228</v>
      </c>
      <c r="U50" s="138" t="s">
        <v>225</v>
      </c>
      <c r="V50" s="137" t="s">
        <v>543</v>
      </c>
      <c r="W50" s="153" t="s">
        <v>225</v>
      </c>
      <c r="X50" s="153" t="s">
        <v>225</v>
      </c>
      <c r="Y50" s="153" t="s">
        <v>225</v>
      </c>
      <c r="Z50" s="153" t="s">
        <v>225</v>
      </c>
      <c r="AA50" s="153" t="s">
        <v>225</v>
      </c>
      <c r="AB50" s="153" t="s">
        <v>225</v>
      </c>
      <c r="AC50" s="153" t="s">
        <v>225</v>
      </c>
      <c r="AD50" s="153" t="s">
        <v>225</v>
      </c>
      <c r="AE50" s="153" t="s">
        <v>225</v>
      </c>
      <c r="AF50" s="153" t="s">
        <v>225</v>
      </c>
      <c r="AG50" s="138" t="s">
        <v>231</v>
      </c>
      <c r="AH50" s="138" t="s">
        <v>231</v>
      </c>
      <c r="AI50" s="138" t="s">
        <v>231</v>
      </c>
      <c r="AJ50" s="135" t="s">
        <v>225</v>
      </c>
      <c r="AK50" s="154" t="s">
        <v>225</v>
      </c>
    </row>
    <row r="51" spans="1:37" s="1" customFormat="1" ht="240" x14ac:dyDescent="0.25">
      <c r="A51" s="119" t="s">
        <v>549</v>
      </c>
      <c r="B51" s="114" t="s">
        <v>550</v>
      </c>
      <c r="C51" s="114" t="s">
        <v>268</v>
      </c>
      <c r="D51" s="95" t="s">
        <v>69</v>
      </c>
      <c r="E51" s="95" t="s">
        <v>117</v>
      </c>
      <c r="F51" s="95" t="str">
        <f>LEFT(H51,7)</f>
        <v>M33-B26</v>
      </c>
      <c r="G51" s="95"/>
      <c r="H51" s="95" t="s">
        <v>118</v>
      </c>
      <c r="I51" s="95" t="s">
        <v>519</v>
      </c>
      <c r="J51" s="115" t="s">
        <v>551</v>
      </c>
      <c r="K51" s="113" t="s">
        <v>286</v>
      </c>
      <c r="L51" s="105" t="s">
        <v>552</v>
      </c>
      <c r="M51" s="99" t="s">
        <v>482</v>
      </c>
      <c r="N51" s="103" t="s">
        <v>553</v>
      </c>
      <c r="O51" s="95" t="s">
        <v>687</v>
      </c>
      <c r="P51" s="100" t="s">
        <v>263</v>
      </c>
      <c r="Q51" s="99" t="s">
        <v>295</v>
      </c>
      <c r="R51" s="95" t="s">
        <v>554</v>
      </c>
      <c r="S51" s="99" t="s">
        <v>298</v>
      </c>
      <c r="T51" s="98" t="s">
        <v>298</v>
      </c>
      <c r="U51" s="99" t="s">
        <v>229</v>
      </c>
      <c r="V51" s="98" t="s">
        <v>515</v>
      </c>
      <c r="W51" s="100">
        <v>0</v>
      </c>
      <c r="X51" s="100">
        <v>1</v>
      </c>
      <c r="Y51" s="100">
        <v>1</v>
      </c>
      <c r="Z51" s="100">
        <v>0</v>
      </c>
      <c r="AA51" s="100">
        <v>1</v>
      </c>
      <c r="AB51" s="100">
        <v>0</v>
      </c>
      <c r="AC51" s="100">
        <v>1</v>
      </c>
      <c r="AD51" s="100">
        <v>3</v>
      </c>
      <c r="AE51" s="100">
        <v>0</v>
      </c>
      <c r="AF51" s="100">
        <v>1</v>
      </c>
      <c r="AG51" s="109" t="s">
        <v>281</v>
      </c>
      <c r="AH51" s="109" t="s">
        <v>281</v>
      </c>
      <c r="AI51" s="109" t="s">
        <v>281</v>
      </c>
      <c r="AJ51" s="95" t="s">
        <v>555</v>
      </c>
      <c r="AK51" s="101" t="s">
        <v>317</v>
      </c>
    </row>
    <row r="52" spans="1:37" s="1" customFormat="1" ht="360" x14ac:dyDescent="0.25">
      <c r="A52" s="119" t="s">
        <v>115</v>
      </c>
      <c r="B52" s="122" t="s">
        <v>119</v>
      </c>
      <c r="C52" s="114" t="s">
        <v>268</v>
      </c>
      <c r="D52" s="95" t="s">
        <v>69</v>
      </c>
      <c r="E52" s="95" t="s">
        <v>120</v>
      </c>
      <c r="F52" s="95" t="str">
        <f t="shared" si="3"/>
        <v>M33-B27a</v>
      </c>
      <c r="G52" s="95" t="s">
        <v>556</v>
      </c>
      <c r="H52" s="95" t="s">
        <v>121</v>
      </c>
      <c r="I52" s="95" t="s">
        <v>519</v>
      </c>
      <c r="J52" s="115" t="s">
        <v>557</v>
      </c>
      <c r="K52" s="111" t="s">
        <v>658</v>
      </c>
      <c r="L52" s="105" t="s">
        <v>552</v>
      </c>
      <c r="M52" s="99" t="s">
        <v>482</v>
      </c>
      <c r="N52" s="103" t="s">
        <v>558</v>
      </c>
      <c r="O52" s="95" t="s">
        <v>687</v>
      </c>
      <c r="P52" s="100" t="s">
        <v>263</v>
      </c>
      <c r="Q52" s="99" t="s">
        <v>295</v>
      </c>
      <c r="R52" s="95" t="s">
        <v>522</v>
      </c>
      <c r="S52" s="99" t="s">
        <v>297</v>
      </c>
      <c r="T52" s="98" t="s">
        <v>297</v>
      </c>
      <c r="U52" s="99" t="s">
        <v>229</v>
      </c>
      <c r="V52" s="98" t="s">
        <v>515</v>
      </c>
      <c r="W52" s="100">
        <v>0</v>
      </c>
      <c r="X52" s="100">
        <v>1</v>
      </c>
      <c r="Y52" s="100">
        <v>1</v>
      </c>
      <c r="Z52" s="100">
        <v>0</v>
      </c>
      <c r="AA52" s="100">
        <v>1</v>
      </c>
      <c r="AB52" s="100">
        <v>0</v>
      </c>
      <c r="AC52" s="100">
        <v>1</v>
      </c>
      <c r="AD52" s="100">
        <v>3</v>
      </c>
      <c r="AE52" s="100">
        <v>0</v>
      </c>
      <c r="AF52" s="100">
        <v>1</v>
      </c>
      <c r="AG52" s="99" t="s">
        <v>325</v>
      </c>
      <c r="AH52" s="99" t="s">
        <v>231</v>
      </c>
      <c r="AI52" s="99" t="s">
        <v>325</v>
      </c>
      <c r="AJ52" s="95"/>
      <c r="AK52" s="101" t="s">
        <v>232</v>
      </c>
    </row>
    <row r="53" spans="1:37" s="1" customFormat="1" ht="132" customHeight="1" x14ac:dyDescent="0.25">
      <c r="A53" s="119" t="s">
        <v>115</v>
      </c>
      <c r="B53" s="122" t="s">
        <v>119</v>
      </c>
      <c r="C53" s="114" t="s">
        <v>268</v>
      </c>
      <c r="D53" s="95" t="s">
        <v>69</v>
      </c>
      <c r="E53" s="95" t="s">
        <v>120</v>
      </c>
      <c r="F53" s="95" t="str">
        <f>LEFT(H53,8)</f>
        <v>M33-B27b</v>
      </c>
      <c r="G53" s="95" t="s">
        <v>556</v>
      </c>
      <c r="H53" s="95" t="s">
        <v>122</v>
      </c>
      <c r="I53" s="95" t="s">
        <v>519</v>
      </c>
      <c r="J53" s="115" t="s">
        <v>559</v>
      </c>
      <c r="K53" s="113" t="s">
        <v>286</v>
      </c>
      <c r="L53" s="105" t="s">
        <v>552</v>
      </c>
      <c r="M53" s="99" t="s">
        <v>482</v>
      </c>
      <c r="N53" s="103" t="s">
        <v>560</v>
      </c>
      <c r="O53" s="95" t="s">
        <v>687</v>
      </c>
      <c r="P53" s="100" t="s">
        <v>263</v>
      </c>
      <c r="Q53" s="99" t="s">
        <v>295</v>
      </c>
      <c r="R53" s="95" t="s">
        <v>522</v>
      </c>
      <c r="S53" s="99" t="s">
        <v>297</v>
      </c>
      <c r="T53" s="98" t="s">
        <v>297</v>
      </c>
      <c r="U53" s="99" t="s">
        <v>229</v>
      </c>
      <c r="V53" s="98" t="s">
        <v>515</v>
      </c>
      <c r="W53" s="100">
        <v>0</v>
      </c>
      <c r="X53" s="100">
        <v>1</v>
      </c>
      <c r="Y53" s="100">
        <v>1</v>
      </c>
      <c r="Z53" s="100">
        <v>0</v>
      </c>
      <c r="AA53" s="100">
        <v>1</v>
      </c>
      <c r="AB53" s="100">
        <v>0</v>
      </c>
      <c r="AC53" s="100">
        <v>1</v>
      </c>
      <c r="AD53" s="100">
        <v>3</v>
      </c>
      <c r="AE53" s="100">
        <v>0</v>
      </c>
      <c r="AF53" s="100">
        <v>1</v>
      </c>
      <c r="AG53" s="99" t="s">
        <v>231</v>
      </c>
      <c r="AH53" s="99" t="s">
        <v>231</v>
      </c>
      <c r="AI53" s="99" t="s">
        <v>231</v>
      </c>
      <c r="AJ53" s="95"/>
      <c r="AK53" s="101" t="s">
        <v>232</v>
      </c>
    </row>
    <row r="54" spans="1:37" s="1" customFormat="1" ht="180" x14ac:dyDescent="0.25">
      <c r="A54" s="119" t="s">
        <v>123</v>
      </c>
      <c r="B54" s="122" t="s">
        <v>124</v>
      </c>
      <c r="C54" s="114" t="s">
        <v>268</v>
      </c>
      <c r="D54" s="95" t="s">
        <v>69</v>
      </c>
      <c r="E54" s="95" t="s">
        <v>125</v>
      </c>
      <c r="F54" s="95" t="str">
        <f t="shared" ref="F54:F60" si="5">LEFT(H54,7)</f>
        <v>M33-B28</v>
      </c>
      <c r="G54" s="95" t="s">
        <v>561</v>
      </c>
      <c r="H54" s="95" t="s">
        <v>562</v>
      </c>
      <c r="I54" s="95" t="s">
        <v>563</v>
      </c>
      <c r="J54" s="115" t="s">
        <v>564</v>
      </c>
      <c r="K54" s="104" t="s">
        <v>657</v>
      </c>
      <c r="L54" s="112" t="s">
        <v>565</v>
      </c>
      <c r="M54" s="99" t="s">
        <v>482</v>
      </c>
      <c r="N54" s="103" t="s">
        <v>566</v>
      </c>
      <c r="O54" s="95" t="s">
        <v>687</v>
      </c>
      <c r="P54" s="100" t="s">
        <v>263</v>
      </c>
      <c r="Q54" s="99" t="s">
        <v>295</v>
      </c>
      <c r="R54" s="95" t="s">
        <v>567</v>
      </c>
      <c r="S54" s="99" t="s">
        <v>297</v>
      </c>
      <c r="T54" s="98" t="s">
        <v>298</v>
      </c>
      <c r="U54" s="99" t="s">
        <v>568</v>
      </c>
      <c r="V54" s="98" t="s">
        <v>569</v>
      </c>
      <c r="W54" s="100">
        <v>0</v>
      </c>
      <c r="X54" s="100">
        <v>1</v>
      </c>
      <c r="Y54" s="100">
        <v>1</v>
      </c>
      <c r="Z54" s="100">
        <v>0</v>
      </c>
      <c r="AA54" s="100">
        <v>1</v>
      </c>
      <c r="AB54" s="100">
        <v>0</v>
      </c>
      <c r="AC54" s="100">
        <v>0</v>
      </c>
      <c r="AD54" s="100">
        <v>2</v>
      </c>
      <c r="AE54" s="100">
        <v>0</v>
      </c>
      <c r="AF54" s="100">
        <v>1</v>
      </c>
      <c r="AG54" s="109" t="s">
        <v>288</v>
      </c>
      <c r="AH54" s="99" t="s">
        <v>231</v>
      </c>
      <c r="AI54" s="99" t="s">
        <v>281</v>
      </c>
      <c r="AJ54" s="95" t="s">
        <v>570</v>
      </c>
      <c r="AK54" s="101" t="s">
        <v>317</v>
      </c>
    </row>
    <row r="55" spans="1:37" s="1" customFormat="1" ht="120" x14ac:dyDescent="0.25">
      <c r="A55" s="119" t="s">
        <v>123</v>
      </c>
      <c r="B55" s="114" t="s">
        <v>127</v>
      </c>
      <c r="C55" s="114" t="s">
        <v>268</v>
      </c>
      <c r="D55" s="95" t="s">
        <v>69</v>
      </c>
      <c r="E55" s="95" t="s">
        <v>128</v>
      </c>
      <c r="F55" s="95" t="str">
        <f t="shared" si="5"/>
        <v>M33-B29</v>
      </c>
      <c r="G55" s="95" t="s">
        <v>571</v>
      </c>
      <c r="H55" s="95" t="s">
        <v>129</v>
      </c>
      <c r="I55" s="95" t="s">
        <v>572</v>
      </c>
      <c r="J55" s="115" t="s">
        <v>573</v>
      </c>
      <c r="K55" s="113" t="s">
        <v>286</v>
      </c>
      <c r="L55" s="112" t="s">
        <v>565</v>
      </c>
      <c r="M55" s="98" t="s">
        <v>274</v>
      </c>
      <c r="N55" s="103" t="s">
        <v>574</v>
      </c>
      <c r="O55" s="95" t="s">
        <v>687</v>
      </c>
      <c r="P55" s="100" t="s">
        <v>263</v>
      </c>
      <c r="Q55" s="99" t="s">
        <v>295</v>
      </c>
      <c r="R55" s="95" t="s">
        <v>567</v>
      </c>
      <c r="S55" s="99" t="s">
        <v>297</v>
      </c>
      <c r="T55" s="98" t="s">
        <v>298</v>
      </c>
      <c r="U55" s="99" t="s">
        <v>247</v>
      </c>
      <c r="V55" s="98" t="s">
        <v>569</v>
      </c>
      <c r="W55" s="100">
        <v>1</v>
      </c>
      <c r="X55" s="100">
        <v>2</v>
      </c>
      <c r="Y55" s="100">
        <v>2</v>
      </c>
      <c r="Z55" s="100">
        <v>0</v>
      </c>
      <c r="AA55" s="100">
        <v>3</v>
      </c>
      <c r="AB55" s="100">
        <v>0</v>
      </c>
      <c r="AC55" s="100">
        <v>0</v>
      </c>
      <c r="AD55" s="100">
        <v>2</v>
      </c>
      <c r="AE55" s="100">
        <v>0</v>
      </c>
      <c r="AF55" s="100">
        <v>2</v>
      </c>
      <c r="AG55" s="109" t="s">
        <v>288</v>
      </c>
      <c r="AH55" s="99" t="s">
        <v>231</v>
      </c>
      <c r="AI55" s="109" t="s">
        <v>288</v>
      </c>
      <c r="AJ55" s="95" t="s">
        <v>570</v>
      </c>
      <c r="AK55" s="101" t="s">
        <v>317</v>
      </c>
    </row>
    <row r="56" spans="1:37" s="1" customFormat="1" ht="135" x14ac:dyDescent="0.25">
      <c r="A56" s="119" t="s">
        <v>123</v>
      </c>
      <c r="B56" s="114" t="s">
        <v>130</v>
      </c>
      <c r="C56" s="114" t="s">
        <v>268</v>
      </c>
      <c r="D56" s="95" t="s">
        <v>69</v>
      </c>
      <c r="E56" s="95" t="s">
        <v>131</v>
      </c>
      <c r="F56" s="95" t="str">
        <f t="shared" si="5"/>
        <v>M33-B30</v>
      </c>
      <c r="G56" s="95" t="s">
        <v>575</v>
      </c>
      <c r="H56" s="95" t="s">
        <v>576</v>
      </c>
      <c r="I56" s="95" t="s">
        <v>563</v>
      </c>
      <c r="J56" s="108" t="s">
        <v>577</v>
      </c>
      <c r="K56" s="110" t="s">
        <v>292</v>
      </c>
      <c r="L56" s="105" t="s">
        <v>578</v>
      </c>
      <c r="M56" s="98" t="s">
        <v>274</v>
      </c>
      <c r="N56" s="103" t="s">
        <v>579</v>
      </c>
      <c r="O56" s="95" t="s">
        <v>687</v>
      </c>
      <c r="P56" s="100" t="s">
        <v>263</v>
      </c>
      <c r="Q56" s="99" t="s">
        <v>247</v>
      </c>
      <c r="R56" s="95" t="s">
        <v>580</v>
      </c>
      <c r="S56" s="99" t="s">
        <v>297</v>
      </c>
      <c r="T56" s="98" t="s">
        <v>298</v>
      </c>
      <c r="U56" s="99" t="s">
        <v>247</v>
      </c>
      <c r="V56" s="98" t="s">
        <v>569</v>
      </c>
      <c r="W56" s="100">
        <v>1</v>
      </c>
      <c r="X56" s="100">
        <v>2</v>
      </c>
      <c r="Y56" s="100">
        <v>2</v>
      </c>
      <c r="Z56" s="100">
        <v>0</v>
      </c>
      <c r="AA56" s="100">
        <v>3</v>
      </c>
      <c r="AB56" s="100">
        <v>0</v>
      </c>
      <c r="AC56" s="100">
        <v>0</v>
      </c>
      <c r="AD56" s="100">
        <v>2</v>
      </c>
      <c r="AE56" s="100">
        <v>0</v>
      </c>
      <c r="AF56" s="100">
        <v>2</v>
      </c>
      <c r="AG56" s="99" t="s">
        <v>325</v>
      </c>
      <c r="AH56" s="99" t="s">
        <v>281</v>
      </c>
      <c r="AI56" s="99" t="s">
        <v>281</v>
      </c>
      <c r="AJ56" s="95"/>
      <c r="AK56" s="101" t="s">
        <v>232</v>
      </c>
    </row>
    <row r="57" spans="1:37" s="1" customFormat="1" ht="135" x14ac:dyDescent="0.25">
      <c r="A57" s="119" t="s">
        <v>123</v>
      </c>
      <c r="B57" s="114" t="s">
        <v>133</v>
      </c>
      <c r="C57" s="114" t="s">
        <v>268</v>
      </c>
      <c r="D57" s="95" t="s">
        <v>69</v>
      </c>
      <c r="E57" s="95" t="s">
        <v>134</v>
      </c>
      <c r="F57" s="95" t="str">
        <f t="shared" si="5"/>
        <v>M33-B31</v>
      </c>
      <c r="G57" s="95" t="s">
        <v>575</v>
      </c>
      <c r="H57" s="95" t="s">
        <v>135</v>
      </c>
      <c r="I57" s="95" t="s">
        <v>563</v>
      </c>
      <c r="J57" s="115" t="s">
        <v>581</v>
      </c>
      <c r="K57" s="110" t="s">
        <v>292</v>
      </c>
      <c r="L57" s="105" t="s">
        <v>578</v>
      </c>
      <c r="M57" s="98" t="s">
        <v>274</v>
      </c>
      <c r="N57" s="103" t="s">
        <v>582</v>
      </c>
      <c r="O57" s="95" t="s">
        <v>687</v>
      </c>
      <c r="P57" s="100" t="s">
        <v>263</v>
      </c>
      <c r="Q57" s="99" t="s">
        <v>247</v>
      </c>
      <c r="R57" s="95" t="s">
        <v>583</v>
      </c>
      <c r="S57" s="99" t="s">
        <v>297</v>
      </c>
      <c r="T57" s="98" t="s">
        <v>298</v>
      </c>
      <c r="U57" s="99" t="s">
        <v>247</v>
      </c>
      <c r="V57" s="98" t="s">
        <v>569</v>
      </c>
      <c r="W57" s="100">
        <v>1</v>
      </c>
      <c r="X57" s="100">
        <v>2</v>
      </c>
      <c r="Y57" s="100">
        <v>2</v>
      </c>
      <c r="Z57" s="100">
        <v>0</v>
      </c>
      <c r="AA57" s="100">
        <v>3</v>
      </c>
      <c r="AB57" s="100">
        <v>0</v>
      </c>
      <c r="AC57" s="100">
        <v>0</v>
      </c>
      <c r="AD57" s="100">
        <v>2</v>
      </c>
      <c r="AE57" s="100">
        <v>0</v>
      </c>
      <c r="AF57" s="100">
        <v>2</v>
      </c>
      <c r="AG57" s="99" t="s">
        <v>325</v>
      </c>
      <c r="AH57" s="99" t="s">
        <v>231</v>
      </c>
      <c r="AI57" s="99" t="s">
        <v>281</v>
      </c>
      <c r="AJ57" s="95"/>
      <c r="AK57" s="101" t="s">
        <v>232</v>
      </c>
    </row>
    <row r="58" spans="1:37" s="1" customFormat="1" ht="105" x14ac:dyDescent="0.25">
      <c r="A58" s="119" t="s">
        <v>123</v>
      </c>
      <c r="B58" s="114" t="s">
        <v>584</v>
      </c>
      <c r="C58" s="114" t="s">
        <v>268</v>
      </c>
      <c r="D58" s="95" t="s">
        <v>69</v>
      </c>
      <c r="E58" s="95" t="s">
        <v>137</v>
      </c>
      <c r="F58" s="95" t="str">
        <f t="shared" si="5"/>
        <v>M33-B32</v>
      </c>
      <c r="G58" s="121" t="s">
        <v>585</v>
      </c>
      <c r="H58" s="95" t="s">
        <v>586</v>
      </c>
      <c r="I58" s="95" t="s">
        <v>587</v>
      </c>
      <c r="J58" s="115" t="s">
        <v>588</v>
      </c>
      <c r="K58" s="110" t="s">
        <v>292</v>
      </c>
      <c r="L58" s="105" t="s">
        <v>578</v>
      </c>
      <c r="M58" s="98" t="s">
        <v>274</v>
      </c>
      <c r="N58" s="103" t="s">
        <v>582</v>
      </c>
      <c r="O58" s="95" t="s">
        <v>687</v>
      </c>
      <c r="P58" s="100" t="s">
        <v>226</v>
      </c>
      <c r="Q58" s="99" t="s">
        <v>247</v>
      </c>
      <c r="R58" s="95" t="s">
        <v>583</v>
      </c>
      <c r="S58" s="99" t="s">
        <v>297</v>
      </c>
      <c r="T58" s="98" t="s">
        <v>298</v>
      </c>
      <c r="U58" s="99" t="s">
        <v>247</v>
      </c>
      <c r="V58" s="98" t="s">
        <v>569</v>
      </c>
      <c r="W58" s="100">
        <v>1</v>
      </c>
      <c r="X58" s="100">
        <v>1</v>
      </c>
      <c r="Y58" s="100">
        <v>1</v>
      </c>
      <c r="Z58" s="100">
        <v>0</v>
      </c>
      <c r="AA58" s="100">
        <v>0</v>
      </c>
      <c r="AB58" s="100">
        <v>0</v>
      </c>
      <c r="AC58" s="100">
        <v>0</v>
      </c>
      <c r="AD58" s="100">
        <v>2</v>
      </c>
      <c r="AE58" s="100">
        <v>0</v>
      </c>
      <c r="AF58" s="100">
        <v>1</v>
      </c>
      <c r="AG58" s="109" t="s">
        <v>266</v>
      </c>
      <c r="AH58" s="109" t="s">
        <v>325</v>
      </c>
      <c r="AI58" s="109" t="s">
        <v>266</v>
      </c>
      <c r="AJ58" s="95"/>
      <c r="AK58" s="101" t="s">
        <v>232</v>
      </c>
    </row>
    <row r="59" spans="1:37" s="1" customFormat="1" ht="105" x14ac:dyDescent="0.25">
      <c r="A59" s="119" t="s">
        <v>123</v>
      </c>
      <c r="B59" s="114" t="s">
        <v>589</v>
      </c>
      <c r="C59" s="114" t="s">
        <v>268</v>
      </c>
      <c r="D59" s="95" t="s">
        <v>69</v>
      </c>
      <c r="E59" s="95" t="s">
        <v>140</v>
      </c>
      <c r="F59" s="95" t="str">
        <f t="shared" si="5"/>
        <v>M33-B33</v>
      </c>
      <c r="G59" s="95" t="s">
        <v>590</v>
      </c>
      <c r="H59" s="95" t="s">
        <v>591</v>
      </c>
      <c r="I59" s="95" t="s">
        <v>587</v>
      </c>
      <c r="J59" s="115" t="s">
        <v>592</v>
      </c>
      <c r="K59" s="110" t="s">
        <v>292</v>
      </c>
      <c r="L59" s="105" t="s">
        <v>578</v>
      </c>
      <c r="M59" s="98" t="s">
        <v>274</v>
      </c>
      <c r="N59" s="103" t="s">
        <v>593</v>
      </c>
      <c r="O59" s="95" t="s">
        <v>687</v>
      </c>
      <c r="P59" s="100" t="s">
        <v>354</v>
      </c>
      <c r="Q59" s="99" t="s">
        <v>247</v>
      </c>
      <c r="R59" s="95" t="s">
        <v>583</v>
      </c>
      <c r="S59" s="99" t="s">
        <v>297</v>
      </c>
      <c r="T59" s="98" t="s">
        <v>298</v>
      </c>
      <c r="U59" s="99" t="s">
        <v>247</v>
      </c>
      <c r="V59" s="98" t="s">
        <v>569</v>
      </c>
      <c r="W59" s="100">
        <v>1</v>
      </c>
      <c r="X59" s="100">
        <v>3</v>
      </c>
      <c r="Y59" s="100">
        <v>1</v>
      </c>
      <c r="Z59" s="100">
        <v>0</v>
      </c>
      <c r="AA59" s="100">
        <v>3</v>
      </c>
      <c r="AB59" s="100">
        <v>0</v>
      </c>
      <c r="AC59" s="100">
        <v>0</v>
      </c>
      <c r="AD59" s="100">
        <v>3</v>
      </c>
      <c r="AE59" s="100">
        <v>1</v>
      </c>
      <c r="AF59" s="100">
        <v>3</v>
      </c>
      <c r="AG59" s="109" t="s">
        <v>266</v>
      </c>
      <c r="AH59" s="109" t="s">
        <v>266</v>
      </c>
      <c r="AI59" s="109" t="s">
        <v>266</v>
      </c>
      <c r="AJ59" s="95"/>
      <c r="AK59" s="101" t="s">
        <v>232</v>
      </c>
    </row>
    <row r="60" spans="1:37" s="1" customFormat="1" ht="300" x14ac:dyDescent="0.25">
      <c r="A60" s="119" t="s">
        <v>142</v>
      </c>
      <c r="B60" s="114" t="s">
        <v>143</v>
      </c>
      <c r="C60" s="114" t="s">
        <v>594</v>
      </c>
      <c r="D60" s="95" t="s">
        <v>144</v>
      </c>
      <c r="E60" s="95" t="s">
        <v>145</v>
      </c>
      <c r="F60" s="95" t="str">
        <f t="shared" si="5"/>
        <v>M41-B34</v>
      </c>
      <c r="G60" s="95" t="s">
        <v>595</v>
      </c>
      <c r="H60" s="95" t="s">
        <v>146</v>
      </c>
      <c r="I60" s="95" t="s">
        <v>596</v>
      </c>
      <c r="J60" s="115" t="s">
        <v>597</v>
      </c>
      <c r="K60" s="116" t="s">
        <v>656</v>
      </c>
      <c r="L60" s="97" t="s">
        <v>223</v>
      </c>
      <c r="M60" s="98" t="s">
        <v>244</v>
      </c>
      <c r="N60" s="103" t="s">
        <v>225</v>
      </c>
      <c r="O60" s="95" t="s">
        <v>687</v>
      </c>
      <c r="P60" s="100" t="s">
        <v>263</v>
      </c>
      <c r="Q60" s="98" t="s">
        <v>598</v>
      </c>
      <c r="R60" s="95" t="s">
        <v>225</v>
      </c>
      <c r="S60" s="99" t="s">
        <v>228</v>
      </c>
      <c r="T60" s="98" t="s">
        <v>228</v>
      </c>
      <c r="U60" s="99" t="s">
        <v>225</v>
      </c>
      <c r="V60" s="98" t="s">
        <v>599</v>
      </c>
      <c r="W60" s="100" t="s">
        <v>225</v>
      </c>
      <c r="X60" s="100" t="s">
        <v>225</v>
      </c>
      <c r="Y60" s="100" t="s">
        <v>225</v>
      </c>
      <c r="Z60" s="100" t="s">
        <v>225</v>
      </c>
      <c r="AA60" s="100" t="s">
        <v>225</v>
      </c>
      <c r="AB60" s="100" t="s">
        <v>225</v>
      </c>
      <c r="AC60" s="100" t="s">
        <v>225</v>
      </c>
      <c r="AD60" s="100" t="s">
        <v>225</v>
      </c>
      <c r="AE60" s="100" t="s">
        <v>225</v>
      </c>
      <c r="AF60" s="100" t="s">
        <v>225</v>
      </c>
      <c r="AG60" s="100" t="s">
        <v>231</v>
      </c>
      <c r="AH60" s="100" t="s">
        <v>231</v>
      </c>
      <c r="AI60" s="100" t="s">
        <v>231</v>
      </c>
      <c r="AJ60" s="95" t="s">
        <v>225</v>
      </c>
      <c r="AK60" s="101" t="s">
        <v>225</v>
      </c>
    </row>
    <row r="61" spans="1:37" s="1" customFormat="1" ht="180" x14ac:dyDescent="0.25">
      <c r="A61" s="119" t="s">
        <v>142</v>
      </c>
      <c r="B61" s="114" t="s">
        <v>147</v>
      </c>
      <c r="C61" s="114" t="s">
        <v>594</v>
      </c>
      <c r="D61" s="95" t="s">
        <v>148</v>
      </c>
      <c r="E61" s="95" t="s">
        <v>149</v>
      </c>
      <c r="F61" s="95" t="str">
        <f t="shared" ref="F61:F63" si="6">LEFT(H61,7)</f>
        <v>M42-B35</v>
      </c>
      <c r="G61" s="95" t="s">
        <v>600</v>
      </c>
      <c r="H61" s="95" t="s">
        <v>690</v>
      </c>
      <c r="I61" s="95" t="s">
        <v>601</v>
      </c>
      <c r="J61" s="115" t="s">
        <v>602</v>
      </c>
      <c r="K61" s="116" t="s">
        <v>656</v>
      </c>
      <c r="L61" s="97" t="s">
        <v>223</v>
      </c>
      <c r="M61" s="98" t="s">
        <v>244</v>
      </c>
      <c r="N61" s="103" t="s">
        <v>225</v>
      </c>
      <c r="O61" s="95" t="s">
        <v>687</v>
      </c>
      <c r="P61" s="100" t="s">
        <v>263</v>
      </c>
      <c r="Q61" s="98" t="s">
        <v>598</v>
      </c>
      <c r="R61" s="95" t="s">
        <v>225</v>
      </c>
      <c r="S61" s="99" t="s">
        <v>228</v>
      </c>
      <c r="T61" s="98" t="s">
        <v>228</v>
      </c>
      <c r="U61" s="99" t="s">
        <v>225</v>
      </c>
      <c r="V61" s="156" t="s">
        <v>689</v>
      </c>
      <c r="W61" s="100" t="s">
        <v>225</v>
      </c>
      <c r="X61" s="100" t="s">
        <v>225</v>
      </c>
      <c r="Y61" s="100" t="s">
        <v>225</v>
      </c>
      <c r="Z61" s="100" t="s">
        <v>225</v>
      </c>
      <c r="AA61" s="100" t="s">
        <v>225</v>
      </c>
      <c r="AB61" s="100" t="s">
        <v>225</v>
      </c>
      <c r="AC61" s="100" t="s">
        <v>225</v>
      </c>
      <c r="AD61" s="100" t="s">
        <v>225</v>
      </c>
      <c r="AE61" s="100" t="s">
        <v>225</v>
      </c>
      <c r="AF61" s="100" t="s">
        <v>225</v>
      </c>
      <c r="AG61" s="100" t="s">
        <v>231</v>
      </c>
      <c r="AH61" s="100" t="s">
        <v>231</v>
      </c>
      <c r="AI61" s="100" t="s">
        <v>231</v>
      </c>
      <c r="AJ61" s="95" t="s">
        <v>225</v>
      </c>
      <c r="AK61" s="101" t="s">
        <v>225</v>
      </c>
    </row>
    <row r="62" spans="1:37" s="1" customFormat="1" ht="150" x14ac:dyDescent="0.25">
      <c r="A62" s="119" t="s">
        <v>142</v>
      </c>
      <c r="B62" s="114" t="s">
        <v>151</v>
      </c>
      <c r="C62" s="114" t="s">
        <v>594</v>
      </c>
      <c r="D62" s="95" t="s">
        <v>152</v>
      </c>
      <c r="E62" s="95" t="s">
        <v>153</v>
      </c>
      <c r="F62" s="95" t="str">
        <f t="shared" si="6"/>
        <v>M43-B36</v>
      </c>
      <c r="G62" s="95" t="s">
        <v>604</v>
      </c>
      <c r="H62" s="95" t="s">
        <v>154</v>
      </c>
      <c r="I62" s="95" t="s">
        <v>605</v>
      </c>
      <c r="J62" s="115" t="s">
        <v>606</v>
      </c>
      <c r="K62" s="116" t="s">
        <v>656</v>
      </c>
      <c r="L62" s="97" t="s">
        <v>223</v>
      </c>
      <c r="M62" s="98" t="s">
        <v>244</v>
      </c>
      <c r="N62" s="103" t="s">
        <v>225</v>
      </c>
      <c r="O62" s="95" t="s">
        <v>687</v>
      </c>
      <c r="P62" s="100" t="s">
        <v>263</v>
      </c>
      <c r="Q62" s="98" t="s">
        <v>598</v>
      </c>
      <c r="R62" s="95" t="s">
        <v>225</v>
      </c>
      <c r="S62" s="99" t="s">
        <v>228</v>
      </c>
      <c r="T62" s="98" t="s">
        <v>228</v>
      </c>
      <c r="U62" s="99" t="s">
        <v>225</v>
      </c>
      <c r="V62" s="98" t="s">
        <v>607</v>
      </c>
      <c r="W62" s="100" t="s">
        <v>225</v>
      </c>
      <c r="X62" s="100" t="s">
        <v>225</v>
      </c>
      <c r="Y62" s="100" t="s">
        <v>225</v>
      </c>
      <c r="Z62" s="100" t="s">
        <v>225</v>
      </c>
      <c r="AA62" s="100" t="s">
        <v>225</v>
      </c>
      <c r="AB62" s="100" t="s">
        <v>225</v>
      </c>
      <c r="AC62" s="100" t="s">
        <v>225</v>
      </c>
      <c r="AD62" s="100" t="s">
        <v>225</v>
      </c>
      <c r="AE62" s="100" t="s">
        <v>225</v>
      </c>
      <c r="AF62" s="100" t="s">
        <v>225</v>
      </c>
      <c r="AG62" s="100" t="s">
        <v>231</v>
      </c>
      <c r="AH62" s="100" t="s">
        <v>231</v>
      </c>
      <c r="AI62" s="100" t="s">
        <v>231</v>
      </c>
      <c r="AJ62" s="95" t="s">
        <v>225</v>
      </c>
      <c r="AK62" s="101" t="s">
        <v>225</v>
      </c>
    </row>
    <row r="63" spans="1:37" s="1" customFormat="1" ht="105" x14ac:dyDescent="0.25">
      <c r="A63" s="119" t="s">
        <v>142</v>
      </c>
      <c r="B63" s="114" t="s">
        <v>155</v>
      </c>
      <c r="C63" s="114" t="s">
        <v>594</v>
      </c>
      <c r="D63" s="95" t="s">
        <v>156</v>
      </c>
      <c r="E63" s="95" t="s">
        <v>157</v>
      </c>
      <c r="F63" s="95" t="str">
        <f t="shared" si="6"/>
        <v>M44-B37</v>
      </c>
      <c r="G63" s="95"/>
      <c r="H63" s="95" t="s">
        <v>158</v>
      </c>
      <c r="I63" s="95" t="s">
        <v>608</v>
      </c>
      <c r="J63" s="115" t="s">
        <v>609</v>
      </c>
      <c r="K63" s="116" t="s">
        <v>656</v>
      </c>
      <c r="L63" s="97" t="s">
        <v>223</v>
      </c>
      <c r="M63" s="98" t="s">
        <v>244</v>
      </c>
      <c r="N63" s="103" t="s">
        <v>225</v>
      </c>
      <c r="O63" s="95" t="s">
        <v>687</v>
      </c>
      <c r="P63" s="100" t="s">
        <v>263</v>
      </c>
      <c r="Q63" s="98" t="s">
        <v>598</v>
      </c>
      <c r="R63" s="95" t="s">
        <v>225</v>
      </c>
      <c r="S63" s="99" t="s">
        <v>228</v>
      </c>
      <c r="T63" s="98" t="s">
        <v>228</v>
      </c>
      <c r="U63" s="99" t="s">
        <v>225</v>
      </c>
      <c r="V63" s="98" t="s">
        <v>225</v>
      </c>
      <c r="W63" s="100" t="s">
        <v>225</v>
      </c>
      <c r="X63" s="100" t="s">
        <v>225</v>
      </c>
      <c r="Y63" s="100" t="s">
        <v>225</v>
      </c>
      <c r="Z63" s="100" t="s">
        <v>225</v>
      </c>
      <c r="AA63" s="100" t="s">
        <v>225</v>
      </c>
      <c r="AB63" s="100" t="s">
        <v>225</v>
      </c>
      <c r="AC63" s="100" t="s">
        <v>225</v>
      </c>
      <c r="AD63" s="100" t="s">
        <v>225</v>
      </c>
      <c r="AE63" s="100" t="s">
        <v>225</v>
      </c>
      <c r="AF63" s="100" t="s">
        <v>225</v>
      </c>
      <c r="AG63" s="100" t="s">
        <v>231</v>
      </c>
      <c r="AH63" s="100" t="s">
        <v>231</v>
      </c>
      <c r="AI63" s="100" t="s">
        <v>231</v>
      </c>
      <c r="AJ63" s="95" t="s">
        <v>225</v>
      </c>
      <c r="AK63" s="101" t="s">
        <v>225</v>
      </c>
    </row>
    <row r="64" spans="1:37" s="1" customFormat="1" ht="270" x14ac:dyDescent="0.25">
      <c r="A64" s="119" t="s">
        <v>142</v>
      </c>
      <c r="B64" s="114" t="s">
        <v>159</v>
      </c>
      <c r="C64" s="114" t="s">
        <v>610</v>
      </c>
      <c r="D64" s="95" t="s">
        <v>611</v>
      </c>
      <c r="E64" s="95" t="s">
        <v>161</v>
      </c>
      <c r="F64" s="95" t="str">
        <f>LEFT(H64,8)</f>
        <v>M51-B38a</v>
      </c>
      <c r="G64" s="121" t="s">
        <v>612</v>
      </c>
      <c r="H64" s="95" t="s">
        <v>613</v>
      </c>
      <c r="I64" s="95" t="s">
        <v>614</v>
      </c>
      <c r="J64" s="115" t="s">
        <v>615</v>
      </c>
      <c r="K64" s="116" t="s">
        <v>656</v>
      </c>
      <c r="L64" s="97" t="s">
        <v>223</v>
      </c>
      <c r="M64" s="98" t="s">
        <v>244</v>
      </c>
      <c r="N64" s="103" t="s">
        <v>225</v>
      </c>
      <c r="O64" s="95" t="s">
        <v>687</v>
      </c>
      <c r="P64" s="100" t="s">
        <v>263</v>
      </c>
      <c r="Q64" s="98" t="s">
        <v>598</v>
      </c>
      <c r="R64" s="95" t="s">
        <v>225</v>
      </c>
      <c r="S64" s="99" t="s">
        <v>228</v>
      </c>
      <c r="T64" s="98" t="s">
        <v>228</v>
      </c>
      <c r="U64" s="99" t="s">
        <v>225</v>
      </c>
      <c r="V64" s="98" t="s">
        <v>225</v>
      </c>
      <c r="W64" s="100" t="s">
        <v>225</v>
      </c>
      <c r="X64" s="100" t="s">
        <v>225</v>
      </c>
      <c r="Y64" s="100" t="s">
        <v>225</v>
      </c>
      <c r="Z64" s="100" t="s">
        <v>225</v>
      </c>
      <c r="AA64" s="100" t="s">
        <v>225</v>
      </c>
      <c r="AB64" s="100" t="s">
        <v>225</v>
      </c>
      <c r="AC64" s="100" t="s">
        <v>225</v>
      </c>
      <c r="AD64" s="100" t="s">
        <v>225</v>
      </c>
      <c r="AE64" s="100" t="s">
        <v>225</v>
      </c>
      <c r="AF64" s="100" t="s">
        <v>225</v>
      </c>
      <c r="AG64" s="100" t="s">
        <v>231</v>
      </c>
      <c r="AH64" s="100" t="s">
        <v>231</v>
      </c>
      <c r="AI64" s="100" t="s">
        <v>231</v>
      </c>
      <c r="AJ64" s="95" t="s">
        <v>225</v>
      </c>
      <c r="AK64" s="101" t="s">
        <v>225</v>
      </c>
    </row>
    <row r="65" spans="1:37" s="1" customFormat="1" ht="120" x14ac:dyDescent="0.25">
      <c r="A65" s="119" t="s">
        <v>142</v>
      </c>
      <c r="B65" s="114" t="s">
        <v>159</v>
      </c>
      <c r="C65" s="114" t="s">
        <v>610</v>
      </c>
      <c r="D65" s="95" t="s">
        <v>616</v>
      </c>
      <c r="E65" s="95" t="s">
        <v>161</v>
      </c>
      <c r="F65" s="95" t="str">
        <f t="shared" ref="F65" si="7">LEFT(H65,8)</f>
        <v>M52-B38b</v>
      </c>
      <c r="G65" s="95" t="s">
        <v>617</v>
      </c>
      <c r="H65" s="135" t="s">
        <v>618</v>
      </c>
      <c r="I65" s="95" t="s">
        <v>619</v>
      </c>
      <c r="J65" s="115" t="s">
        <v>620</v>
      </c>
      <c r="K65" s="116" t="s">
        <v>656</v>
      </c>
      <c r="L65" s="97" t="s">
        <v>223</v>
      </c>
      <c r="M65" s="98" t="s">
        <v>244</v>
      </c>
      <c r="N65" s="103" t="s">
        <v>225</v>
      </c>
      <c r="O65" s="95" t="s">
        <v>687</v>
      </c>
      <c r="P65" s="100" t="s">
        <v>246</v>
      </c>
      <c r="Q65" s="98" t="s">
        <v>598</v>
      </c>
      <c r="R65" s="95" t="s">
        <v>225</v>
      </c>
      <c r="S65" s="99" t="s">
        <v>228</v>
      </c>
      <c r="T65" s="98" t="s">
        <v>228</v>
      </c>
      <c r="U65" s="99" t="s">
        <v>225</v>
      </c>
      <c r="V65" s="98" t="s">
        <v>603</v>
      </c>
      <c r="W65" s="100" t="s">
        <v>225</v>
      </c>
      <c r="X65" s="100" t="s">
        <v>225</v>
      </c>
      <c r="Y65" s="100" t="s">
        <v>225</v>
      </c>
      <c r="Z65" s="100" t="s">
        <v>225</v>
      </c>
      <c r="AA65" s="100" t="s">
        <v>225</v>
      </c>
      <c r="AB65" s="100" t="s">
        <v>225</v>
      </c>
      <c r="AC65" s="100" t="s">
        <v>225</v>
      </c>
      <c r="AD65" s="100" t="s">
        <v>225</v>
      </c>
      <c r="AE65" s="100" t="s">
        <v>225</v>
      </c>
      <c r="AF65" s="100" t="s">
        <v>225</v>
      </c>
      <c r="AG65" s="100" t="s">
        <v>231</v>
      </c>
      <c r="AH65" s="100" t="s">
        <v>231</v>
      </c>
      <c r="AI65" s="100" t="s">
        <v>231</v>
      </c>
      <c r="AJ65" s="95" t="s">
        <v>225</v>
      </c>
      <c r="AK65" s="101" t="s">
        <v>225</v>
      </c>
    </row>
    <row r="66" spans="1:37" s="1" customFormat="1" ht="75" x14ac:dyDescent="0.25">
      <c r="A66" s="119" t="s">
        <v>142</v>
      </c>
      <c r="B66" s="114" t="s">
        <v>163</v>
      </c>
      <c r="C66" s="114" t="s">
        <v>610</v>
      </c>
      <c r="D66" s="95" t="s">
        <v>164</v>
      </c>
      <c r="E66" s="95" t="s">
        <v>165</v>
      </c>
      <c r="F66" s="95" t="str">
        <f>LEFT(H66,7)</f>
        <v>M53-B39</v>
      </c>
      <c r="G66" s="95"/>
      <c r="H66" s="95" t="s">
        <v>166</v>
      </c>
      <c r="I66" s="95" t="s">
        <v>621</v>
      </c>
      <c r="J66" s="115" t="s">
        <v>622</v>
      </c>
      <c r="K66" s="116" t="s">
        <v>656</v>
      </c>
      <c r="L66" s="97" t="s">
        <v>223</v>
      </c>
      <c r="M66" s="98" t="s">
        <v>244</v>
      </c>
      <c r="N66" s="103" t="s">
        <v>225</v>
      </c>
      <c r="O66" s="95" t="s">
        <v>687</v>
      </c>
      <c r="P66" s="100" t="s">
        <v>276</v>
      </c>
      <c r="Q66" s="98" t="s">
        <v>598</v>
      </c>
      <c r="R66" s="95" t="s">
        <v>225</v>
      </c>
      <c r="S66" s="99" t="s">
        <v>228</v>
      </c>
      <c r="T66" s="98" t="s">
        <v>228</v>
      </c>
      <c r="U66" s="99" t="s">
        <v>225</v>
      </c>
      <c r="V66" s="98" t="s">
        <v>623</v>
      </c>
      <c r="W66" s="100" t="s">
        <v>225</v>
      </c>
      <c r="X66" s="100" t="s">
        <v>225</v>
      </c>
      <c r="Y66" s="100" t="s">
        <v>225</v>
      </c>
      <c r="Z66" s="100" t="s">
        <v>225</v>
      </c>
      <c r="AA66" s="100" t="s">
        <v>225</v>
      </c>
      <c r="AB66" s="100" t="s">
        <v>225</v>
      </c>
      <c r="AC66" s="100" t="s">
        <v>225</v>
      </c>
      <c r="AD66" s="100" t="s">
        <v>225</v>
      </c>
      <c r="AE66" s="100" t="s">
        <v>225</v>
      </c>
      <c r="AF66" s="100" t="s">
        <v>225</v>
      </c>
      <c r="AG66" s="100" t="s">
        <v>231</v>
      </c>
      <c r="AH66" s="100" t="s">
        <v>231</v>
      </c>
      <c r="AI66" s="100" t="s">
        <v>231</v>
      </c>
      <c r="AJ66" s="95" t="s">
        <v>225</v>
      </c>
      <c r="AK66" s="101" t="s">
        <v>225</v>
      </c>
    </row>
    <row r="67" spans="1:37" ht="90" x14ac:dyDescent="0.25">
      <c r="A67" s="119" t="s">
        <v>142</v>
      </c>
      <c r="B67" s="114" t="s">
        <v>84</v>
      </c>
      <c r="C67" s="114" t="s">
        <v>610</v>
      </c>
      <c r="D67" s="95" t="s">
        <v>164</v>
      </c>
      <c r="E67" s="95" t="s">
        <v>167</v>
      </c>
      <c r="F67" s="95" t="str">
        <f t="shared" ref="F67:F75" si="8">LEFT(H67,8)</f>
        <v>M53-B40a</v>
      </c>
      <c r="G67" s="95" t="s">
        <v>624</v>
      </c>
      <c r="H67" s="95" t="s">
        <v>169</v>
      </c>
      <c r="I67" s="95" t="s">
        <v>479</v>
      </c>
      <c r="J67" s="115" t="s">
        <v>625</v>
      </c>
      <c r="K67" s="113" t="s">
        <v>286</v>
      </c>
      <c r="L67" s="105" t="s">
        <v>322</v>
      </c>
      <c r="M67" s="99" t="s">
        <v>482</v>
      </c>
      <c r="N67" s="103" t="s">
        <v>626</v>
      </c>
      <c r="O67" s="95" t="s">
        <v>687</v>
      </c>
      <c r="P67" s="100" t="s">
        <v>246</v>
      </c>
      <c r="Q67" s="99" t="s">
        <v>295</v>
      </c>
      <c r="R67" s="95" t="s">
        <v>484</v>
      </c>
      <c r="S67" s="99" t="s">
        <v>249</v>
      </c>
      <c r="T67" s="98" t="s">
        <v>297</v>
      </c>
      <c r="U67" s="99" t="s">
        <v>247</v>
      </c>
      <c r="V67" s="98" t="s">
        <v>485</v>
      </c>
      <c r="W67" s="100">
        <v>0</v>
      </c>
      <c r="X67" s="100">
        <v>0</v>
      </c>
      <c r="Y67" s="100">
        <v>0</v>
      </c>
      <c r="Z67" s="100">
        <v>0</v>
      </c>
      <c r="AA67" s="100">
        <v>0</v>
      </c>
      <c r="AB67" s="100">
        <v>0</v>
      </c>
      <c r="AC67" s="100">
        <v>1</v>
      </c>
      <c r="AD67" s="100">
        <v>2</v>
      </c>
      <c r="AE67" s="100">
        <v>0</v>
      </c>
      <c r="AF67" s="100">
        <v>1</v>
      </c>
      <c r="AG67" s="109" t="s">
        <v>281</v>
      </c>
      <c r="AH67" s="109" t="s">
        <v>281</v>
      </c>
      <c r="AI67" s="109" t="s">
        <v>281</v>
      </c>
      <c r="AJ67" s="95" t="s">
        <v>486</v>
      </c>
      <c r="AK67" s="101" t="s">
        <v>232</v>
      </c>
    </row>
    <row r="68" spans="1:37" ht="90" x14ac:dyDescent="0.25">
      <c r="A68" s="119" t="s">
        <v>142</v>
      </c>
      <c r="B68" s="114" t="s">
        <v>84</v>
      </c>
      <c r="C68" s="114" t="s">
        <v>610</v>
      </c>
      <c r="D68" s="95" t="s">
        <v>164</v>
      </c>
      <c r="E68" s="95" t="s">
        <v>167</v>
      </c>
      <c r="F68" s="95" t="str">
        <f t="shared" si="8"/>
        <v>M53-B40b</v>
      </c>
      <c r="G68" s="95" t="s">
        <v>627</v>
      </c>
      <c r="H68" s="95" t="s">
        <v>168</v>
      </c>
      <c r="I68" s="95" t="s">
        <v>628</v>
      </c>
      <c r="J68" s="115" t="s">
        <v>629</v>
      </c>
      <c r="K68" s="111" t="s">
        <v>658</v>
      </c>
      <c r="L68" s="105" t="s">
        <v>322</v>
      </c>
      <c r="M68" s="99" t="s">
        <v>482</v>
      </c>
      <c r="N68" s="103" t="s">
        <v>630</v>
      </c>
      <c r="O68" s="95" t="s">
        <v>687</v>
      </c>
      <c r="P68" s="100" t="s">
        <v>246</v>
      </c>
      <c r="Q68" s="99" t="s">
        <v>295</v>
      </c>
      <c r="R68" s="95" t="s">
        <v>484</v>
      </c>
      <c r="S68" s="99" t="s">
        <v>249</v>
      </c>
      <c r="T68" s="98" t="s">
        <v>297</v>
      </c>
      <c r="U68" s="99" t="s">
        <v>247</v>
      </c>
      <c r="V68" s="98" t="s">
        <v>485</v>
      </c>
      <c r="W68" s="100">
        <v>0</v>
      </c>
      <c r="X68" s="100">
        <v>0</v>
      </c>
      <c r="Y68" s="100">
        <v>0</v>
      </c>
      <c r="Z68" s="100">
        <v>0</v>
      </c>
      <c r="AA68" s="100">
        <v>0</v>
      </c>
      <c r="AB68" s="100">
        <v>0</v>
      </c>
      <c r="AC68" s="100">
        <v>1</v>
      </c>
      <c r="AD68" s="100">
        <v>2</v>
      </c>
      <c r="AE68" s="100">
        <v>0</v>
      </c>
      <c r="AF68" s="100">
        <v>1</v>
      </c>
      <c r="AG68" s="109" t="s">
        <v>281</v>
      </c>
      <c r="AH68" s="109" t="s">
        <v>281</v>
      </c>
      <c r="AI68" s="109" t="s">
        <v>281</v>
      </c>
      <c r="AJ68" s="95" t="s">
        <v>486</v>
      </c>
      <c r="AK68" s="101" t="s">
        <v>232</v>
      </c>
    </row>
    <row r="69" spans="1:37" ht="63" customHeight="1" x14ac:dyDescent="0.25">
      <c r="A69" s="120" t="s">
        <v>170</v>
      </c>
      <c r="B69" s="140" t="s">
        <v>171</v>
      </c>
      <c r="C69" s="114" t="s">
        <v>631</v>
      </c>
      <c r="D69" s="124" t="s">
        <v>172</v>
      </c>
      <c r="E69" s="124" t="s">
        <v>173</v>
      </c>
      <c r="F69" s="95" t="str">
        <f t="shared" si="8"/>
        <v>M61-B41a</v>
      </c>
      <c r="G69" s="124" t="s">
        <v>632</v>
      </c>
      <c r="H69" s="124" t="s">
        <v>647</v>
      </c>
      <c r="I69" s="117" t="s">
        <v>633</v>
      </c>
      <c r="J69" s="124" t="s">
        <v>634</v>
      </c>
      <c r="K69" s="116" t="s">
        <v>656</v>
      </c>
      <c r="L69" s="97" t="s">
        <v>223</v>
      </c>
      <c r="M69" s="98" t="s">
        <v>635</v>
      </c>
      <c r="N69" s="103" t="s">
        <v>225</v>
      </c>
      <c r="O69" s="95" t="s">
        <v>687</v>
      </c>
      <c r="P69" s="100" t="s">
        <v>263</v>
      </c>
      <c r="Q69" s="98" t="s">
        <v>636</v>
      </c>
      <c r="R69" s="95" t="s">
        <v>637</v>
      </c>
      <c r="S69" s="99" t="s">
        <v>228</v>
      </c>
      <c r="T69" s="99" t="s">
        <v>228</v>
      </c>
      <c r="U69" s="99" t="s">
        <v>225</v>
      </c>
      <c r="V69" s="98" t="s">
        <v>638</v>
      </c>
      <c r="W69" s="118">
        <v>0</v>
      </c>
      <c r="X69" s="118">
        <v>0</v>
      </c>
      <c r="Y69" s="118">
        <v>0</v>
      </c>
      <c r="Z69" s="118">
        <v>0</v>
      </c>
      <c r="AA69" s="118">
        <v>0</v>
      </c>
      <c r="AB69" s="118">
        <v>0</v>
      </c>
      <c r="AC69" s="118">
        <v>0</v>
      </c>
      <c r="AD69" s="118">
        <v>1</v>
      </c>
      <c r="AE69" s="118">
        <v>0</v>
      </c>
      <c r="AF69" s="118">
        <v>0</v>
      </c>
      <c r="AG69" s="118" t="s">
        <v>281</v>
      </c>
      <c r="AH69" s="118" t="s">
        <v>281</v>
      </c>
      <c r="AI69" s="118" t="s">
        <v>281</v>
      </c>
      <c r="AJ69" s="95" t="s">
        <v>225</v>
      </c>
      <c r="AK69" s="101" t="s">
        <v>232</v>
      </c>
    </row>
    <row r="70" spans="1:37" ht="63" customHeight="1" x14ac:dyDescent="0.25">
      <c r="A70" s="120" t="s">
        <v>170</v>
      </c>
      <c r="B70" s="140" t="s">
        <v>171</v>
      </c>
      <c r="C70" s="114" t="s">
        <v>631</v>
      </c>
      <c r="D70" s="124" t="s">
        <v>172</v>
      </c>
      <c r="E70" s="124" t="s">
        <v>173</v>
      </c>
      <c r="F70" s="95" t="str">
        <f t="shared" si="8"/>
        <v>M61-B41b</v>
      </c>
      <c r="G70" s="124"/>
      <c r="H70" s="124" t="s">
        <v>646</v>
      </c>
      <c r="I70" s="117" t="s">
        <v>633</v>
      </c>
      <c r="J70" s="124" t="s">
        <v>639</v>
      </c>
      <c r="K70" s="116" t="s">
        <v>656</v>
      </c>
      <c r="L70" s="97" t="s">
        <v>223</v>
      </c>
      <c r="M70" s="98" t="s">
        <v>293</v>
      </c>
      <c r="N70" s="103" t="s">
        <v>225</v>
      </c>
      <c r="O70" s="95" t="s">
        <v>687</v>
      </c>
      <c r="P70" s="100" t="s">
        <v>263</v>
      </c>
      <c r="Q70" s="98" t="s">
        <v>636</v>
      </c>
      <c r="R70" s="95" t="s">
        <v>637</v>
      </c>
      <c r="S70" s="99" t="s">
        <v>228</v>
      </c>
      <c r="T70" s="99" t="s">
        <v>228</v>
      </c>
      <c r="U70" s="99" t="s">
        <v>225</v>
      </c>
      <c r="V70" s="98" t="s">
        <v>638</v>
      </c>
      <c r="W70" s="118">
        <v>0</v>
      </c>
      <c r="X70" s="118">
        <v>0</v>
      </c>
      <c r="Y70" s="118">
        <v>0</v>
      </c>
      <c r="Z70" s="118">
        <v>0</v>
      </c>
      <c r="AA70" s="118">
        <v>0</v>
      </c>
      <c r="AB70" s="118">
        <v>0</v>
      </c>
      <c r="AC70" s="118">
        <v>0</v>
      </c>
      <c r="AD70" s="118">
        <v>1</v>
      </c>
      <c r="AE70" s="118">
        <v>0</v>
      </c>
      <c r="AF70" s="118">
        <v>0</v>
      </c>
      <c r="AG70" s="118" t="s">
        <v>281</v>
      </c>
      <c r="AH70" s="118" t="s">
        <v>281</v>
      </c>
      <c r="AI70" s="118" t="s">
        <v>281</v>
      </c>
      <c r="AJ70" s="95" t="s">
        <v>225</v>
      </c>
      <c r="AK70" s="101" t="s">
        <v>232</v>
      </c>
    </row>
    <row r="71" spans="1:37" ht="135" x14ac:dyDescent="0.25">
      <c r="A71" s="120" t="s">
        <v>170</v>
      </c>
      <c r="B71" s="123" t="s">
        <v>174</v>
      </c>
      <c r="C71" s="114" t="s">
        <v>631</v>
      </c>
      <c r="D71" s="124" t="s">
        <v>172</v>
      </c>
      <c r="E71" s="124" t="s">
        <v>175</v>
      </c>
      <c r="F71" s="95" t="str">
        <f t="shared" si="8"/>
        <v>M61-B42a</v>
      </c>
      <c r="G71" s="124" t="s">
        <v>640</v>
      </c>
      <c r="H71" s="124" t="s">
        <v>648</v>
      </c>
      <c r="I71" s="117" t="s">
        <v>641</v>
      </c>
      <c r="J71" s="124" t="s">
        <v>642</v>
      </c>
      <c r="K71" s="116" t="s">
        <v>656</v>
      </c>
      <c r="L71" s="97" t="s">
        <v>223</v>
      </c>
      <c r="M71" s="98" t="s">
        <v>635</v>
      </c>
      <c r="N71" s="103" t="s">
        <v>225</v>
      </c>
      <c r="O71" s="95" t="s">
        <v>687</v>
      </c>
      <c r="P71" s="100" t="s">
        <v>263</v>
      </c>
      <c r="Q71" s="98" t="s">
        <v>598</v>
      </c>
      <c r="R71" s="95" t="s">
        <v>643</v>
      </c>
      <c r="S71" s="99" t="s">
        <v>228</v>
      </c>
      <c r="T71" s="99" t="s">
        <v>228</v>
      </c>
      <c r="U71" s="99" t="s">
        <v>225</v>
      </c>
      <c r="V71" s="98" t="s">
        <v>644</v>
      </c>
      <c r="W71" s="118">
        <v>0</v>
      </c>
      <c r="X71" s="118">
        <v>0</v>
      </c>
      <c r="Y71" s="118">
        <v>0</v>
      </c>
      <c r="Z71" s="118">
        <v>0</v>
      </c>
      <c r="AA71" s="118">
        <v>0</v>
      </c>
      <c r="AB71" s="118">
        <v>0</v>
      </c>
      <c r="AC71" s="118">
        <v>0</v>
      </c>
      <c r="AD71" s="118">
        <v>2</v>
      </c>
      <c r="AE71" s="118">
        <v>0</v>
      </c>
      <c r="AF71" s="118">
        <v>2</v>
      </c>
      <c r="AG71" s="118" t="s">
        <v>281</v>
      </c>
      <c r="AH71" s="118" t="s">
        <v>281</v>
      </c>
      <c r="AI71" s="118" t="s">
        <v>281</v>
      </c>
      <c r="AJ71" s="95" t="s">
        <v>225</v>
      </c>
      <c r="AK71" s="101" t="s">
        <v>232</v>
      </c>
    </row>
    <row r="72" spans="1:37" ht="135" x14ac:dyDescent="0.25">
      <c r="A72" s="120" t="s">
        <v>170</v>
      </c>
      <c r="B72" s="123" t="s">
        <v>174</v>
      </c>
      <c r="C72" s="114" t="s">
        <v>631</v>
      </c>
      <c r="D72" s="124" t="s">
        <v>172</v>
      </c>
      <c r="E72" s="124" t="s">
        <v>175</v>
      </c>
      <c r="F72" s="95" t="str">
        <f t="shared" ref="F72:F74" si="9">LEFT(H72,8)</f>
        <v>M61-B42a</v>
      </c>
      <c r="G72" s="124" t="s">
        <v>640</v>
      </c>
      <c r="H72" s="124" t="s">
        <v>684</v>
      </c>
      <c r="I72" s="117" t="s">
        <v>641</v>
      </c>
      <c r="J72" s="124" t="s">
        <v>642</v>
      </c>
      <c r="K72" s="116" t="s">
        <v>656</v>
      </c>
      <c r="L72" s="97" t="s">
        <v>223</v>
      </c>
      <c r="M72" s="98" t="s">
        <v>635</v>
      </c>
      <c r="N72" s="103" t="s">
        <v>225</v>
      </c>
      <c r="O72" s="95" t="s">
        <v>687</v>
      </c>
      <c r="P72" s="100" t="s">
        <v>263</v>
      </c>
      <c r="Q72" s="98" t="s">
        <v>598</v>
      </c>
      <c r="R72" s="95" t="s">
        <v>643</v>
      </c>
      <c r="S72" s="99" t="s">
        <v>228</v>
      </c>
      <c r="T72" s="99" t="s">
        <v>228</v>
      </c>
      <c r="U72" s="99" t="s">
        <v>225</v>
      </c>
      <c r="V72" s="98" t="s">
        <v>644</v>
      </c>
      <c r="W72" s="118">
        <v>0</v>
      </c>
      <c r="X72" s="118">
        <v>0</v>
      </c>
      <c r="Y72" s="118">
        <v>0</v>
      </c>
      <c r="Z72" s="118">
        <v>0</v>
      </c>
      <c r="AA72" s="118">
        <v>0</v>
      </c>
      <c r="AB72" s="118">
        <v>3</v>
      </c>
      <c r="AC72" s="118">
        <v>0</v>
      </c>
      <c r="AD72" s="118">
        <v>2</v>
      </c>
      <c r="AE72" s="118">
        <v>0</v>
      </c>
      <c r="AF72" s="118">
        <v>2</v>
      </c>
      <c r="AG72" s="118" t="s">
        <v>281</v>
      </c>
      <c r="AH72" s="118" t="s">
        <v>281</v>
      </c>
      <c r="AI72" s="118" t="s">
        <v>281</v>
      </c>
      <c r="AJ72" s="95" t="s">
        <v>225</v>
      </c>
      <c r="AK72" s="101" t="s">
        <v>232</v>
      </c>
    </row>
    <row r="73" spans="1:37" ht="135" x14ac:dyDescent="0.25">
      <c r="A73" s="120" t="s">
        <v>170</v>
      </c>
      <c r="B73" s="123" t="s">
        <v>174</v>
      </c>
      <c r="C73" s="114" t="s">
        <v>631</v>
      </c>
      <c r="D73" s="124" t="s">
        <v>172</v>
      </c>
      <c r="E73" s="124" t="s">
        <v>175</v>
      </c>
      <c r="F73" s="95" t="str">
        <f t="shared" si="9"/>
        <v>M61-B42a</v>
      </c>
      <c r="G73" s="124" t="s">
        <v>640</v>
      </c>
      <c r="H73" s="124" t="s">
        <v>685</v>
      </c>
      <c r="I73" s="117" t="s">
        <v>641</v>
      </c>
      <c r="J73" s="124" t="s">
        <v>642</v>
      </c>
      <c r="K73" s="116" t="s">
        <v>656</v>
      </c>
      <c r="L73" s="97" t="s">
        <v>223</v>
      </c>
      <c r="M73" s="98" t="s">
        <v>635</v>
      </c>
      <c r="N73" s="103" t="s">
        <v>225</v>
      </c>
      <c r="O73" s="95" t="s">
        <v>687</v>
      </c>
      <c r="P73" s="100" t="s">
        <v>263</v>
      </c>
      <c r="Q73" s="98" t="s">
        <v>598</v>
      </c>
      <c r="R73" s="95" t="s">
        <v>643</v>
      </c>
      <c r="S73" s="99" t="s">
        <v>228</v>
      </c>
      <c r="T73" s="99" t="s">
        <v>228</v>
      </c>
      <c r="U73" s="99" t="s">
        <v>225</v>
      </c>
      <c r="V73" s="98" t="s">
        <v>644</v>
      </c>
      <c r="W73" s="118">
        <v>0</v>
      </c>
      <c r="X73" s="118">
        <v>0</v>
      </c>
      <c r="Y73" s="118">
        <v>0</v>
      </c>
      <c r="Z73" s="118">
        <v>0</v>
      </c>
      <c r="AA73" s="118">
        <v>0</v>
      </c>
      <c r="AB73" s="118">
        <v>0</v>
      </c>
      <c r="AC73" s="118">
        <v>0</v>
      </c>
      <c r="AD73" s="118">
        <v>2</v>
      </c>
      <c r="AE73" s="118">
        <v>0</v>
      </c>
      <c r="AF73" s="118">
        <v>2</v>
      </c>
      <c r="AG73" s="118" t="s">
        <v>281</v>
      </c>
      <c r="AH73" s="118" t="s">
        <v>281</v>
      </c>
      <c r="AI73" s="118" t="s">
        <v>281</v>
      </c>
      <c r="AJ73" s="95" t="s">
        <v>225</v>
      </c>
      <c r="AK73" s="101" t="s">
        <v>232</v>
      </c>
    </row>
    <row r="74" spans="1:37" ht="135" x14ac:dyDescent="0.25">
      <c r="A74" s="120" t="s">
        <v>170</v>
      </c>
      <c r="B74" s="123" t="s">
        <v>174</v>
      </c>
      <c r="C74" s="114" t="s">
        <v>631</v>
      </c>
      <c r="D74" s="124" t="s">
        <v>172</v>
      </c>
      <c r="E74" s="124" t="s">
        <v>175</v>
      </c>
      <c r="F74" s="95" t="str">
        <f t="shared" si="9"/>
        <v>M61-B42a</v>
      </c>
      <c r="G74" s="124" t="s">
        <v>640</v>
      </c>
      <c r="H74" s="124" t="s">
        <v>686</v>
      </c>
      <c r="I74" s="117" t="s">
        <v>641</v>
      </c>
      <c r="J74" s="124" t="s">
        <v>642</v>
      </c>
      <c r="K74" s="116" t="s">
        <v>656</v>
      </c>
      <c r="L74" s="97" t="s">
        <v>223</v>
      </c>
      <c r="M74" s="98" t="s">
        <v>635</v>
      </c>
      <c r="N74" s="103" t="s">
        <v>225</v>
      </c>
      <c r="O74" s="95" t="s">
        <v>687</v>
      </c>
      <c r="P74" s="100" t="s">
        <v>263</v>
      </c>
      <c r="Q74" s="98" t="s">
        <v>598</v>
      </c>
      <c r="R74" s="95" t="s">
        <v>643</v>
      </c>
      <c r="S74" s="99" t="s">
        <v>228</v>
      </c>
      <c r="T74" s="99" t="s">
        <v>228</v>
      </c>
      <c r="U74" s="99" t="s">
        <v>225</v>
      </c>
      <c r="V74" s="98" t="s">
        <v>644</v>
      </c>
      <c r="W74" s="118">
        <v>0</v>
      </c>
      <c r="X74" s="118">
        <v>0</v>
      </c>
      <c r="Y74" s="118">
        <v>0</v>
      </c>
      <c r="Z74" s="118">
        <v>0</v>
      </c>
      <c r="AA74" s="118">
        <v>0</v>
      </c>
      <c r="AB74" s="118">
        <v>0</v>
      </c>
      <c r="AC74" s="118">
        <v>0</v>
      </c>
      <c r="AD74" s="118">
        <v>2</v>
      </c>
      <c r="AE74" s="118">
        <v>0</v>
      </c>
      <c r="AF74" s="118">
        <v>2</v>
      </c>
      <c r="AG74" s="118" t="s">
        <v>281</v>
      </c>
      <c r="AH74" s="118" t="s">
        <v>281</v>
      </c>
      <c r="AI74" s="118" t="s">
        <v>281</v>
      </c>
      <c r="AJ74" s="95" t="s">
        <v>225</v>
      </c>
      <c r="AK74" s="101" t="s">
        <v>232</v>
      </c>
    </row>
    <row r="75" spans="1:37" ht="63" customHeight="1" x14ac:dyDescent="0.25">
      <c r="A75" s="120" t="s">
        <v>170</v>
      </c>
      <c r="B75" s="123" t="s">
        <v>174</v>
      </c>
      <c r="C75" s="114" t="s">
        <v>631</v>
      </c>
      <c r="D75" s="124" t="s">
        <v>172</v>
      </c>
      <c r="E75" s="124" t="s">
        <v>175</v>
      </c>
      <c r="F75" s="95" t="str">
        <f t="shared" si="8"/>
        <v>M61-B42b</v>
      </c>
      <c r="G75" s="124"/>
      <c r="H75" s="124" t="s">
        <v>649</v>
      </c>
      <c r="I75" s="117" t="s">
        <v>641</v>
      </c>
      <c r="J75" s="124" t="s">
        <v>645</v>
      </c>
      <c r="K75" s="116" t="s">
        <v>656</v>
      </c>
      <c r="L75" s="97" t="s">
        <v>223</v>
      </c>
      <c r="M75" s="98" t="s">
        <v>293</v>
      </c>
      <c r="N75" s="103" t="s">
        <v>225</v>
      </c>
      <c r="O75" s="95" t="s">
        <v>687</v>
      </c>
      <c r="P75" s="100" t="s">
        <v>263</v>
      </c>
      <c r="Q75" s="98" t="s">
        <v>598</v>
      </c>
      <c r="R75" s="95" t="s">
        <v>643</v>
      </c>
      <c r="S75" s="99" t="s">
        <v>228</v>
      </c>
      <c r="T75" s="99" t="s">
        <v>228</v>
      </c>
      <c r="U75" s="99" t="s">
        <v>225</v>
      </c>
      <c r="V75" s="98" t="s">
        <v>644</v>
      </c>
      <c r="W75" s="118">
        <v>0</v>
      </c>
      <c r="X75" s="118">
        <v>0</v>
      </c>
      <c r="Y75" s="118">
        <v>0</v>
      </c>
      <c r="Z75" s="118">
        <v>0</v>
      </c>
      <c r="AA75" s="118">
        <v>0</v>
      </c>
      <c r="AB75" s="118">
        <v>0</v>
      </c>
      <c r="AC75" s="118">
        <v>0</v>
      </c>
      <c r="AD75" s="118">
        <v>2</v>
      </c>
      <c r="AE75" s="118">
        <v>0</v>
      </c>
      <c r="AF75" s="118">
        <v>2</v>
      </c>
      <c r="AG75" s="118" t="s">
        <v>281</v>
      </c>
      <c r="AH75" s="118" t="s">
        <v>281</v>
      </c>
      <c r="AI75" s="118" t="s">
        <v>281</v>
      </c>
      <c r="AJ75" s="95" t="s">
        <v>225</v>
      </c>
      <c r="AK75" s="101" t="s">
        <v>232</v>
      </c>
    </row>
  </sheetData>
  <autoFilter ref="A2:AK75"/>
  <mergeCells count="2">
    <mergeCell ref="W1:AF1"/>
    <mergeCell ref="AG1:AK1"/>
  </mergeCells>
  <phoneticPr fontId="1" type="noConversion"/>
  <conditionalFormatting sqref="K35:K39 K3:K33 K41:K66">
    <cfRule type="cellIs" dxfId="54" priority="56" operator="equal">
      <formula>"Soft structural"</formula>
    </cfRule>
    <cfRule type="cellIs" dxfId="53" priority="57" operator="equal">
      <formula>"Non-structural"</formula>
    </cfRule>
    <cfRule type="cellIs" dxfId="52" priority="58" operator="equal">
      <formula>"Grey"</formula>
    </cfRule>
    <cfRule type="cellIs" dxfId="51" priority="59" operator="equal">
      <formula>"Grey - Green"</formula>
    </cfRule>
    <cfRule type="cellIs" dxfId="50" priority="60" operator="equal">
      <formula>"Green"</formula>
    </cfRule>
  </conditionalFormatting>
  <conditionalFormatting sqref="K34">
    <cfRule type="cellIs" dxfId="49" priority="41" operator="equal">
      <formula>"Soft structural"</formula>
    </cfRule>
    <cfRule type="cellIs" dxfId="48" priority="42" operator="equal">
      <formula>"Non-structural"</formula>
    </cfRule>
    <cfRule type="cellIs" dxfId="47" priority="43" operator="equal">
      <formula>"Grey"</formula>
    </cfRule>
    <cfRule type="cellIs" dxfId="46" priority="44" operator="equal">
      <formula>"Grey - Green"</formula>
    </cfRule>
    <cfRule type="cellIs" dxfId="45" priority="45" operator="equal">
      <formula>"Green"</formula>
    </cfRule>
  </conditionalFormatting>
  <conditionalFormatting sqref="K40">
    <cfRule type="cellIs" dxfId="44" priority="36" operator="equal">
      <formula>"Soft structural"</formula>
    </cfRule>
    <cfRule type="cellIs" dxfId="43" priority="37" operator="equal">
      <formula>"Non-structural"</formula>
    </cfRule>
    <cfRule type="cellIs" dxfId="42" priority="38" operator="equal">
      <formula>"Grey"</formula>
    </cfRule>
    <cfRule type="cellIs" dxfId="41" priority="39" operator="equal">
      <formula>"Grey - Green"</formula>
    </cfRule>
    <cfRule type="cellIs" dxfId="40" priority="40" operator="equal">
      <formula>"Green"</formula>
    </cfRule>
  </conditionalFormatting>
  <conditionalFormatting sqref="K69:K70">
    <cfRule type="cellIs" dxfId="39" priority="31" operator="equal">
      <formula>"Soft structural"</formula>
    </cfRule>
    <cfRule type="cellIs" dxfId="38" priority="32" operator="equal">
      <formula>"Non-structural"</formula>
    </cfRule>
    <cfRule type="cellIs" dxfId="37" priority="33" operator="equal">
      <formula>"Grey"</formula>
    </cfRule>
    <cfRule type="cellIs" dxfId="36" priority="34" operator="equal">
      <formula>"Grey - Green"</formula>
    </cfRule>
    <cfRule type="cellIs" dxfId="35" priority="35" operator="equal">
      <formula>"Green"</formula>
    </cfRule>
  </conditionalFormatting>
  <conditionalFormatting sqref="K71 K75">
    <cfRule type="cellIs" dxfId="34" priority="26" operator="equal">
      <formula>"Soft structural"</formula>
    </cfRule>
    <cfRule type="cellIs" dxfId="33" priority="27" operator="equal">
      <formula>"Non-structural"</formula>
    </cfRule>
    <cfRule type="cellIs" dxfId="32" priority="28" operator="equal">
      <formula>"Grey"</formula>
    </cfRule>
    <cfRule type="cellIs" dxfId="31" priority="29" operator="equal">
      <formula>"Grey - Green"</formula>
    </cfRule>
    <cfRule type="cellIs" dxfId="30" priority="30" operator="equal">
      <formula>"Green"</formula>
    </cfRule>
  </conditionalFormatting>
  <conditionalFormatting sqref="K68">
    <cfRule type="cellIs" dxfId="29" priority="6" operator="equal">
      <formula>"Soft structural"</formula>
    </cfRule>
    <cfRule type="cellIs" dxfId="28" priority="7" operator="equal">
      <formula>"Non-structural"</formula>
    </cfRule>
    <cfRule type="cellIs" dxfId="27" priority="8" operator="equal">
      <formula>"Grey"</formula>
    </cfRule>
    <cfRule type="cellIs" dxfId="26" priority="9" operator="equal">
      <formula>"Grey - Green"</formula>
    </cfRule>
    <cfRule type="cellIs" dxfId="25" priority="10" operator="equal">
      <formula>"Green"</formula>
    </cfRule>
  </conditionalFormatting>
  <conditionalFormatting sqref="K72:K74">
    <cfRule type="cellIs" dxfId="24" priority="1" operator="equal">
      <formula>"Soft structural"</formula>
    </cfRule>
    <cfRule type="cellIs" dxfId="23" priority="2" operator="equal">
      <formula>"Non-structural"</formula>
    </cfRule>
    <cfRule type="cellIs" dxfId="22" priority="3" operator="equal">
      <formula>"Grey"</formula>
    </cfRule>
    <cfRule type="cellIs" dxfId="21" priority="4" operator="equal">
      <formula>"Grey - Green"</formula>
    </cfRule>
    <cfRule type="cellIs" dxfId="20" priority="5" operator="equal">
      <formula>"Green"</formula>
    </cfRule>
  </conditionalFormatting>
  <pageMargins left="0.7" right="0.7" top="0.75" bottom="0.75" header="0.3" footer="0.3"/>
  <pageSetup paperSize="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3"/>
  <sheetViews>
    <sheetView topLeftCell="A45" workbookViewId="0">
      <selection activeCell="C52" sqref="C52"/>
    </sheetView>
  </sheetViews>
  <sheetFormatPr defaultRowHeight="15" x14ac:dyDescent="0.25"/>
  <cols>
    <col min="1" max="1" width="16.85546875" style="141" customWidth="1"/>
    <col min="2" max="2" width="37.5703125" style="141" customWidth="1"/>
    <col min="3" max="3" width="18" style="141" customWidth="1"/>
    <col min="4" max="4" width="20" style="142" customWidth="1"/>
    <col min="5" max="5" width="21.5703125" style="142" customWidth="1"/>
    <col min="6" max="6" width="24.5703125" style="142" customWidth="1"/>
    <col min="7" max="7" width="23" style="142" customWidth="1"/>
    <col min="8" max="8" width="17.5703125" style="75" customWidth="1"/>
    <col min="10" max="11" width="23" style="142" customWidth="1"/>
  </cols>
  <sheetData>
    <row r="1" spans="1:11" s="145" customFormat="1" ht="15.75" x14ac:dyDescent="0.25">
      <c r="A1" s="146">
        <v>1</v>
      </c>
      <c r="B1" s="146">
        <v>2</v>
      </c>
      <c r="C1" s="146">
        <v>3</v>
      </c>
      <c r="D1" s="146">
        <v>4</v>
      </c>
      <c r="E1" s="146">
        <v>5</v>
      </c>
      <c r="F1" s="146">
        <v>6</v>
      </c>
      <c r="G1" s="143"/>
      <c r="H1" s="144"/>
      <c r="J1" s="143"/>
      <c r="K1" s="143"/>
    </row>
    <row r="2" spans="1:11" s="145" customFormat="1" ht="15.75" x14ac:dyDescent="0.25">
      <c r="A2" s="146"/>
      <c r="B2" s="146" t="s">
        <v>660</v>
      </c>
      <c r="C2" s="146" t="s">
        <v>662</v>
      </c>
      <c r="D2" s="146" t="s">
        <v>661</v>
      </c>
      <c r="E2" s="146" t="s">
        <v>664</v>
      </c>
      <c r="F2" s="146" t="s">
        <v>663</v>
      </c>
      <c r="G2" s="143"/>
      <c r="H2" s="144"/>
      <c r="J2" s="143"/>
      <c r="K2" s="143"/>
    </row>
    <row r="3" spans="1:11" ht="60" x14ac:dyDescent="0.25">
      <c r="A3" s="134" t="s">
        <v>669</v>
      </c>
      <c r="B3" s="134" t="s">
        <v>665</v>
      </c>
      <c r="C3" s="134" t="s">
        <v>666</v>
      </c>
      <c r="D3" s="134" t="s">
        <v>667</v>
      </c>
      <c r="E3" s="134" t="s">
        <v>668</v>
      </c>
      <c r="F3" s="134" t="s">
        <v>670</v>
      </c>
      <c r="G3" s="134"/>
      <c r="H3" s="81" t="s">
        <v>188</v>
      </c>
      <c r="J3" s="134" t="s">
        <v>196</v>
      </c>
      <c r="K3" s="134" t="s">
        <v>659</v>
      </c>
    </row>
    <row r="4" spans="1:11" ht="60" x14ac:dyDescent="0.25">
      <c r="A4" s="135" t="str">
        <f>'Каталог от мерки (пълен)'!F3</f>
        <v>M21-B1</v>
      </c>
      <c r="B4" s="136" t="str">
        <f>'Каталог от мерки (пълен)'!B3</f>
        <v>Планиране на ново устройство на територията</v>
      </c>
      <c r="C4" s="136" t="str">
        <f>'Каталог от мерки (пълен)'!C3</f>
        <v>Предотвратяване</v>
      </c>
      <c r="D4" s="137" t="str">
        <f>'Каталог от мерки (пълен)'!K3</f>
        <v>Неструктурна</v>
      </c>
      <c r="E4" s="137" t="str">
        <f>J4</f>
        <v>Експозиция (рецептор)</v>
      </c>
      <c r="F4" s="137" t="str">
        <f>'Каталог от мерки (пълен)'!A3</f>
        <v>Контрол на устройството на територията и управление на земеползването</v>
      </c>
      <c r="G4" s="137"/>
      <c r="H4" s="95" t="s">
        <v>18</v>
      </c>
      <c r="J4" s="137" t="str">
        <f>'Каталог от мерки (пълен)'!M3</f>
        <v>Експозиция (рецептор)</v>
      </c>
      <c r="K4" s="137" t="e">
        <f t="shared" ref="K4:K35" ca="1" si="0">_xlfn.TEXTAFTER(J4,"(")</f>
        <v>#NAME?</v>
      </c>
    </row>
    <row r="5" spans="1:11" ht="21" customHeight="1" x14ac:dyDescent="0.25">
      <c r="A5" s="135" t="str">
        <f>'Каталог от мерки (пълен)'!F4</f>
        <v>M22-B2</v>
      </c>
      <c r="B5" s="136" t="str">
        <f>'Каталог от мерки (пълен)'!B4</f>
        <v>Преместване на съществуващи обекти</v>
      </c>
      <c r="C5" s="136" t="str">
        <f>'Каталог от мерки (пълен)'!C4</f>
        <v>Предотвратяване</v>
      </c>
      <c r="D5" s="137" t="str">
        <f>'Каталог от мерки (пълен)'!K4</f>
        <v>Неструктурна</v>
      </c>
      <c r="E5" s="137" t="str">
        <f t="shared" ref="E5:E68" si="1">J5</f>
        <v>Експозиция (рецептор)</v>
      </c>
      <c r="F5" s="137" t="str">
        <f>'Каталог от мерки (пълен)'!A4</f>
        <v>Контрол на устройството на територията и управление на земеползването</v>
      </c>
      <c r="G5" s="137"/>
      <c r="H5" s="95" t="s">
        <v>22</v>
      </c>
      <c r="J5" s="137" t="str">
        <f>'Каталог от мерки (пълен)'!M4</f>
        <v>Експозиция (рецептор)</v>
      </c>
      <c r="K5" s="137" t="e">
        <f t="shared" ca="1" si="0"/>
        <v>#NAME?</v>
      </c>
    </row>
    <row r="6" spans="1:11" ht="45" x14ac:dyDescent="0.25">
      <c r="A6" s="135" t="str">
        <f>'Каталог от мерки (пълен)'!F5</f>
        <v>M23-B3</v>
      </c>
      <c r="B6" s="136" t="str">
        <f>'Каталог от мерки (пълен)'!B5</f>
        <v>Резистентност на собствеността</v>
      </c>
      <c r="C6" s="136" t="str">
        <f>'Каталог от мерки (пълен)'!C5</f>
        <v>Предотвратяване</v>
      </c>
      <c r="D6" s="137" t="str">
        <f>'Каталог от мерки (пълен)'!K5</f>
        <v>Неструктурна</v>
      </c>
      <c r="E6" s="137" t="str">
        <f t="shared" si="1"/>
        <v>Уязвимост и експозиция (рецептор)</v>
      </c>
      <c r="F6" s="137" t="str">
        <f>'Каталог от мерки (пълен)'!A5</f>
        <v>Защита на имущество</v>
      </c>
      <c r="G6" s="137"/>
      <c r="H6" s="95" t="s">
        <v>26</v>
      </c>
      <c r="J6" s="137" t="str">
        <f>'Каталог от мерки (пълен)'!M5</f>
        <v>Уязвимост и експозиция (рецептор)</v>
      </c>
      <c r="K6" s="137" t="e">
        <f t="shared" ca="1" si="0"/>
        <v>#NAME?</v>
      </c>
    </row>
    <row r="7" spans="1:11" ht="45" x14ac:dyDescent="0.25">
      <c r="A7" s="135" t="str">
        <f>'Каталог от мерки (пълен)'!F6</f>
        <v>M23-B4</v>
      </c>
      <c r="B7" s="136" t="str">
        <f>'Каталог от мерки (пълен)'!B6</f>
        <v>Устойчивост на собствеността</v>
      </c>
      <c r="C7" s="136" t="str">
        <f>'Каталог от мерки (пълен)'!C6</f>
        <v>Предотвратяване</v>
      </c>
      <c r="D7" s="137" t="str">
        <f>'Каталог от мерки (пълен)'!K6</f>
        <v>Неструктурна</v>
      </c>
      <c r="E7" s="137" t="str">
        <f t="shared" si="1"/>
        <v>Уязвимост и експозиция (рецептор)</v>
      </c>
      <c r="F7" s="137" t="str">
        <f>'Каталог от мерки (пълен)'!A6</f>
        <v>Защита на имущество</v>
      </c>
      <c r="G7" s="137"/>
      <c r="H7" s="95" t="s">
        <v>26</v>
      </c>
      <c r="J7" s="137" t="str">
        <f>'Каталог от мерки (пълен)'!M6</f>
        <v>Уязвимост и експозиция (рецептор)</v>
      </c>
      <c r="K7" s="137" t="e">
        <f t="shared" ca="1" si="0"/>
        <v>#NAME?</v>
      </c>
    </row>
    <row r="8" spans="1:11" ht="45" x14ac:dyDescent="0.25">
      <c r="A8" s="135" t="str">
        <f>'Каталог от мерки (пълен)'!F7</f>
        <v>M23-B5</v>
      </c>
      <c r="B8" s="136" t="str">
        <f>'Каталог от мерки (пълен)'!B7</f>
        <v>Защита на обекти, които са основни източници на замърсяване</v>
      </c>
      <c r="C8" s="136" t="str">
        <f>'Каталог от мерки (пълен)'!C7</f>
        <v>Предотвратяване</v>
      </c>
      <c r="D8" s="137" t="str">
        <f>'Каталог от мерки (пълен)'!K7</f>
        <v>Неструктурна</v>
      </c>
      <c r="E8" s="137" t="str">
        <f t="shared" si="1"/>
        <v>Уязвимост и експозиция (рецептор)</v>
      </c>
      <c r="F8" s="137" t="str">
        <f>'Каталог от мерки (пълен)'!A7</f>
        <v>Защита на имущество</v>
      </c>
      <c r="G8" s="137"/>
      <c r="H8" s="95" t="s">
        <v>26</v>
      </c>
      <c r="J8" s="137" t="str">
        <f>'Каталог от мерки (пълен)'!M7</f>
        <v>Уязвимост и експозиция (рецептор)</v>
      </c>
      <c r="K8" s="137" t="e">
        <f t="shared" ca="1" si="0"/>
        <v>#NAME?</v>
      </c>
    </row>
    <row r="9" spans="1:11" ht="30" x14ac:dyDescent="0.25">
      <c r="A9" s="135" t="str">
        <f>'Каталог от мерки (пълен)'!F8</f>
        <v>M31-B6a</v>
      </c>
      <c r="B9" s="136" t="str">
        <f>'Каталог от мерки (пълен)'!B8</f>
        <v>Отбивен канал (отклонява част от високите води към друг подводосбор)</v>
      </c>
      <c r="C9" s="136" t="str">
        <f>'Каталог от мерки (пълен)'!C8</f>
        <v>Защита</v>
      </c>
      <c r="D9" s="137" t="str">
        <f>'Каталог от мерки (пълен)'!K8</f>
        <v>Сиво-зелена</v>
      </c>
      <c r="E9" s="137" t="str">
        <f t="shared" si="1"/>
        <v>Заплаха (източник и път)</v>
      </c>
      <c r="F9" s="137" t="str">
        <f>'Каталог от мерки (пълен)'!A8</f>
        <v>Намаляване на оттока надолу по течението</v>
      </c>
      <c r="G9" s="137"/>
      <c r="H9" s="95" t="s">
        <v>55</v>
      </c>
      <c r="J9" s="137" t="str">
        <f>'Каталог от мерки (пълен)'!M8</f>
        <v>Заплаха (източник и път)</v>
      </c>
      <c r="K9" s="137" t="e">
        <f t="shared" ca="1" si="0"/>
        <v>#NAME?</v>
      </c>
    </row>
    <row r="10" spans="1:11" ht="30" x14ac:dyDescent="0.25">
      <c r="A10" s="135" t="str">
        <f>'Каталог от мерки (пълен)'!F9</f>
        <v>M32-B6b</v>
      </c>
      <c r="B10" s="136" t="str">
        <f>'Каталог от мерки (пълен)'!B9</f>
        <v>Отбивен канал (отклонява част от високите води към друг подводосбор)</v>
      </c>
      <c r="C10" s="136" t="str">
        <f>'Каталог от мерки (пълен)'!C9</f>
        <v>Защита</v>
      </c>
      <c r="D10" s="137" t="str">
        <f>'Каталог от мерки (пълен)'!K9</f>
        <v>Сива</v>
      </c>
      <c r="E10" s="137" t="str">
        <f t="shared" si="1"/>
        <v>Заплаха (източник и път)</v>
      </c>
      <c r="F10" s="137" t="str">
        <f>'Каталог от мерки (пълен)'!A9</f>
        <v>Намаляване на оттока надолу по течението</v>
      </c>
      <c r="G10" s="137"/>
      <c r="H10" s="95" t="s">
        <v>50</v>
      </c>
      <c r="J10" s="137" t="str">
        <f>'Каталог от мерки (пълен)'!M9</f>
        <v>Заплаха (източник и път)</v>
      </c>
      <c r="K10" s="137" t="e">
        <f t="shared" ca="1" si="0"/>
        <v>#NAME?</v>
      </c>
    </row>
    <row r="11" spans="1:11" ht="60" x14ac:dyDescent="0.25">
      <c r="A11" s="135" t="str">
        <f>'Каталог от мерки (пълен)'!F10</f>
        <v>M31-B7a</v>
      </c>
      <c r="B11" s="136" t="str">
        <f>'Каталог от мерки (пълен)'!B10</f>
        <v>Вътрешно водозадържане/ ретензия (водите се задържат временно в речното корито и в прилежащата заливна низина)</v>
      </c>
      <c r="C11" s="136" t="str">
        <f>'Каталог от мерки (пълен)'!C10</f>
        <v>Защита</v>
      </c>
      <c r="D11" s="137" t="str">
        <f>'Каталог от мерки (пълен)'!K10</f>
        <v>Зелена</v>
      </c>
      <c r="E11" s="137" t="str">
        <f t="shared" si="1"/>
        <v>Заплаха (източник)</v>
      </c>
      <c r="F11" s="137" t="str">
        <f>'Каталог от мерки (пълен)'!A10</f>
        <v>Намаляване на оттока надолу по течението</v>
      </c>
      <c r="G11" s="137"/>
      <c r="H11" s="95" t="s">
        <v>55</v>
      </c>
      <c r="J11" s="137" t="str">
        <f>'Каталог от мерки (пълен)'!M10</f>
        <v>Заплаха (източник)</v>
      </c>
      <c r="K11" s="137" t="e">
        <f t="shared" ca="1" si="0"/>
        <v>#NAME?</v>
      </c>
    </row>
    <row r="12" spans="1:11" ht="60" x14ac:dyDescent="0.25">
      <c r="A12" s="135" t="str">
        <f>'Каталог от мерки (пълен)'!F11</f>
        <v>M31-B7b</v>
      </c>
      <c r="B12" s="136" t="str">
        <f>'Каталог от мерки (пълен)'!B11</f>
        <v>Вътрешно водозадържане/ ретензия (водите се задържат временно в речното корито и в прилежащата заливна низина)</v>
      </c>
      <c r="C12" s="136" t="str">
        <f>'Каталог от мерки (пълен)'!C11</f>
        <v>Защита</v>
      </c>
      <c r="D12" s="137" t="str">
        <f>'Каталог от мерки (пълен)'!K11</f>
        <v>Сиво-зелена</v>
      </c>
      <c r="E12" s="137" t="str">
        <f t="shared" si="1"/>
        <v>Заплаха (източник)</v>
      </c>
      <c r="F12" s="137" t="str">
        <f>'Каталог от мерки (пълен)'!A11</f>
        <v>Намаляване на оттока надолу по течението</v>
      </c>
      <c r="G12" s="137"/>
      <c r="H12" s="95" t="s">
        <v>55</v>
      </c>
      <c r="J12" s="137" t="str">
        <f>'Каталог от мерки (пълен)'!M11</f>
        <v>Заплаха (източник)</v>
      </c>
      <c r="K12" s="137" t="e">
        <f t="shared" ca="1" si="0"/>
        <v>#NAME?</v>
      </c>
    </row>
    <row r="13" spans="1:11" ht="60" x14ac:dyDescent="0.25">
      <c r="A13" s="135" t="str">
        <f>'Каталог от мерки (пълен)'!F12</f>
        <v>M31-B7c</v>
      </c>
      <c r="B13" s="136" t="str">
        <f>'Каталог от мерки (пълен)'!B12</f>
        <v>Вътрешно водозадържане/ ретензия (водите се задържат временно в речното корито и в прилежащата заливна низина)</v>
      </c>
      <c r="C13" s="136" t="str">
        <f>'Каталог от мерки (пълен)'!C12</f>
        <v>Защита</v>
      </c>
      <c r="D13" s="137" t="str">
        <f>'Каталог от мерки (пълен)'!K12</f>
        <v>Сиво-зелена</v>
      </c>
      <c r="E13" s="137" t="str">
        <f t="shared" si="1"/>
        <v>Заплаха (източник и път)</v>
      </c>
      <c r="F13" s="137" t="str">
        <f>'Каталог от мерки (пълен)'!A12</f>
        <v>Намаляване на оттока надолу по течението</v>
      </c>
      <c r="G13" s="137"/>
      <c r="H13" s="95" t="s">
        <v>55</v>
      </c>
      <c r="J13" s="137" t="str">
        <f>'Каталог от мерки (пълен)'!M12</f>
        <v>Заплаха (източник и път)</v>
      </c>
      <c r="K13" s="137" t="e">
        <f t="shared" ca="1" si="0"/>
        <v>#NAME?</v>
      </c>
    </row>
    <row r="14" spans="1:11" ht="60" x14ac:dyDescent="0.25">
      <c r="A14" s="135" t="str">
        <f>'Каталог от мерки (пълен)'!F13</f>
        <v>M31-B8a</v>
      </c>
      <c r="B14" s="136" t="str">
        <f>'Каталог от мерки (пълен)'!B13</f>
        <v>Външно водозадържане/ретензия (водите се отклоняват от коритото и се задържат в отделна зона, която може да е част от заливната низина)</v>
      </c>
      <c r="C14" s="136" t="str">
        <f>'Каталог от мерки (пълен)'!C13</f>
        <v>Защита</v>
      </c>
      <c r="D14" s="137" t="str">
        <f>'Каталог от мерки (пълен)'!K13</f>
        <v>Зелена</v>
      </c>
      <c r="E14" s="137" t="str">
        <f t="shared" si="1"/>
        <v>Заплаха (източник)</v>
      </c>
      <c r="F14" s="137" t="str">
        <f>'Каталог от мерки (пълен)'!A13</f>
        <v>Намаляване на оттока надолу по течението</v>
      </c>
      <c r="G14" s="137"/>
      <c r="H14" s="95" t="s">
        <v>55</v>
      </c>
      <c r="J14" s="137" t="str">
        <f>'Каталог от мерки (пълен)'!M13</f>
        <v>Заплаха (източник)</v>
      </c>
      <c r="K14" s="137" t="e">
        <f t="shared" ca="1" si="0"/>
        <v>#NAME?</v>
      </c>
    </row>
    <row r="15" spans="1:11" ht="60" x14ac:dyDescent="0.25">
      <c r="A15" s="135" t="str">
        <f>'Каталог от мерки (пълен)'!F14</f>
        <v>M31-B8b</v>
      </c>
      <c r="B15" s="136" t="str">
        <f>'Каталог от мерки (пълен)'!B14</f>
        <v>Външно водозадържане/ретензия (водите се отклоняват от коритото и се задържат в отделна зона, която може да е част от заливната низина)</v>
      </c>
      <c r="C15" s="136" t="str">
        <f>'Каталог от мерки (пълен)'!C14</f>
        <v>Защита</v>
      </c>
      <c r="D15" s="137" t="str">
        <f>'Каталог от мерки (пълен)'!K14</f>
        <v>Зелена</v>
      </c>
      <c r="E15" s="137" t="str">
        <f t="shared" si="1"/>
        <v>Заплаха (източник)</v>
      </c>
      <c r="F15" s="137" t="str">
        <f>'Каталог от мерки (пълен)'!A14</f>
        <v>Намаляване на оттока надолу по течението</v>
      </c>
      <c r="G15" s="137"/>
      <c r="H15" s="95" t="s">
        <v>55</v>
      </c>
      <c r="J15" s="137" t="str">
        <f>'Каталог от мерки (пълен)'!M14</f>
        <v>Заплаха (източник)</v>
      </c>
      <c r="K15" s="137" t="e">
        <f t="shared" ca="1" si="0"/>
        <v>#NAME?</v>
      </c>
    </row>
    <row r="16" spans="1:11" ht="60" x14ac:dyDescent="0.25">
      <c r="A16" s="135" t="str">
        <f>'Каталог от мерки (пълен)'!F15</f>
        <v>M31-B8c</v>
      </c>
      <c r="B16" s="136" t="str">
        <f>'Каталог от мерки (пълен)'!B15</f>
        <v>Външно водозадържане/ретензия (водите се отклоняват от коритото и се задържат в отделна зона, която може да е част от заливната низина)</v>
      </c>
      <c r="C16" s="136" t="str">
        <f>'Каталог от мерки (пълен)'!C15</f>
        <v>Защита</v>
      </c>
      <c r="D16" s="137" t="str">
        <f>'Каталог от мерки (пълен)'!K15</f>
        <v>Сиво-зелена</v>
      </c>
      <c r="E16" s="137" t="str">
        <f t="shared" si="1"/>
        <v>Заплаха (източник)</v>
      </c>
      <c r="F16" s="137" t="str">
        <f>'Каталог от мерки (пълен)'!A15</f>
        <v>Намаляване на оттока надолу по течението</v>
      </c>
      <c r="G16" s="137"/>
      <c r="H16" s="95" t="s">
        <v>55</v>
      </c>
      <c r="J16" s="137" t="str">
        <f>'Каталог от мерки (пълен)'!M15</f>
        <v>Заплаха (източник)</v>
      </c>
      <c r="K16" s="137" t="e">
        <f t="shared" ca="1" si="0"/>
        <v>#NAME?</v>
      </c>
    </row>
    <row r="17" spans="1:11" ht="60" x14ac:dyDescent="0.25">
      <c r="A17" s="135" t="str">
        <f>'Каталог от мерки (пълен)'!F16</f>
        <v>M31-B8d</v>
      </c>
      <c r="B17" s="136" t="str">
        <f>'Каталог от мерки (пълен)'!B16</f>
        <v>Външно водозадържане/ретензия (водите се отклоняват от коритото и се задържат в отделна зона, която може да е част от заливната низина)</v>
      </c>
      <c r="C17" s="136" t="str">
        <f>'Каталог от мерки (пълен)'!C16</f>
        <v>Защита</v>
      </c>
      <c r="D17" s="137" t="str">
        <f>'Каталог от мерки (пълен)'!K16</f>
        <v>Сиво-зелена</v>
      </c>
      <c r="E17" s="137" t="str">
        <f t="shared" si="1"/>
        <v>Заплаха (източник)</v>
      </c>
      <c r="F17" s="137" t="str">
        <f>'Каталог от мерки (пълен)'!A16</f>
        <v>Намаляване на оттока надолу по течението</v>
      </c>
      <c r="G17" s="137"/>
      <c r="H17" s="95" t="s">
        <v>55</v>
      </c>
      <c r="J17" s="137" t="str">
        <f>'Каталог от мерки (пълен)'!M16</f>
        <v>Заплаха (източник)</v>
      </c>
      <c r="K17" s="137" t="e">
        <f t="shared" ca="1" si="0"/>
        <v>#NAME?</v>
      </c>
    </row>
    <row r="18" spans="1:11" ht="30" x14ac:dyDescent="0.25">
      <c r="A18" s="135" t="str">
        <f>'Каталог от мерки (пълен)'!F17</f>
        <v>M32-B9a</v>
      </c>
      <c r="B18" s="136" t="str">
        <f>'Каталог от мерки (пълен)'!B17</f>
        <v>Язовири с комплексно предназначение</v>
      </c>
      <c r="C18" s="136" t="str">
        <f>'Каталог от мерки (пълен)'!C17</f>
        <v>Защита</v>
      </c>
      <c r="D18" s="137" t="str">
        <f>'Каталог от мерки (пълен)'!K17</f>
        <v>Мека структурна</v>
      </c>
      <c r="E18" s="137" t="str">
        <f t="shared" si="1"/>
        <v>Заплаха (източник)</v>
      </c>
      <c r="F18" s="137" t="str">
        <f>'Каталог от мерки (пълен)'!A17</f>
        <v>Намаляване на оттока надолу по течението</v>
      </c>
      <c r="G18" s="137"/>
      <c r="H18" s="95" t="s">
        <v>50</v>
      </c>
      <c r="J18" s="137" t="str">
        <f>'Каталог от мерки (пълен)'!M17</f>
        <v>Заплаха (източник)</v>
      </c>
      <c r="K18" s="137" t="e">
        <f t="shared" ca="1" si="0"/>
        <v>#NAME?</v>
      </c>
    </row>
    <row r="19" spans="1:11" ht="30" x14ac:dyDescent="0.25">
      <c r="A19" s="135" t="str">
        <f>'Каталог от мерки (пълен)'!F18</f>
        <v>M32-B9b</v>
      </c>
      <c r="B19" s="136" t="str">
        <f>'Каталог от мерки (пълен)'!B18</f>
        <v>Язовири с комплексно предназначение</v>
      </c>
      <c r="C19" s="136" t="str">
        <f>'Каталог от мерки (пълен)'!C18</f>
        <v>Защита</v>
      </c>
      <c r="D19" s="137" t="str">
        <f>'Каталог от мерки (пълен)'!K18</f>
        <v>Мека структурна</v>
      </c>
      <c r="E19" s="137" t="str">
        <f t="shared" si="1"/>
        <v>Заплаха (източник)</v>
      </c>
      <c r="F19" s="137" t="str">
        <f>'Каталог от мерки (пълен)'!A18</f>
        <v>Намаляване на оттока надолу по течението</v>
      </c>
      <c r="G19" s="137"/>
      <c r="H19" s="95" t="s">
        <v>50</v>
      </c>
      <c r="J19" s="137" t="str">
        <f>'Каталог от мерки (пълен)'!M18</f>
        <v>Заплаха (източник)</v>
      </c>
      <c r="K19" s="137" t="e">
        <f t="shared" ca="1" si="0"/>
        <v>#NAME?</v>
      </c>
    </row>
    <row r="20" spans="1:11" ht="30" x14ac:dyDescent="0.25">
      <c r="A20" s="135" t="str">
        <f>'Каталог от мерки (пълен)'!F19</f>
        <v>M32-B9c</v>
      </c>
      <c r="B20" s="136" t="str">
        <f>'Каталог от мерки (пълен)'!B19</f>
        <v>Язовири с комплексно предназначение</v>
      </c>
      <c r="C20" s="136" t="str">
        <f>'Каталог от мерки (пълен)'!C19</f>
        <v>Защита</v>
      </c>
      <c r="D20" s="137" t="str">
        <f>'Каталог от мерки (пълен)'!K19</f>
        <v>Мека структурна</v>
      </c>
      <c r="E20" s="137" t="str">
        <f t="shared" si="1"/>
        <v>Заплаха (източник)</v>
      </c>
      <c r="F20" s="137" t="str">
        <f>'Каталог от мерки (пълен)'!A19</f>
        <v>Намаляване на оттока надолу по течението</v>
      </c>
      <c r="G20" s="137"/>
      <c r="H20" s="95" t="s">
        <v>50</v>
      </c>
      <c r="J20" s="137" t="str">
        <f>'Каталог от мерки (пълен)'!M19</f>
        <v>Заплаха (източник)</v>
      </c>
      <c r="K20" s="137" t="e">
        <f t="shared" ca="1" si="0"/>
        <v>#NAME?</v>
      </c>
    </row>
    <row r="21" spans="1:11" ht="30" x14ac:dyDescent="0.25">
      <c r="A21" s="135" t="str">
        <f>'Каталог от мерки (пълен)'!F20</f>
        <v>M32-B9d</v>
      </c>
      <c r="B21" s="136" t="str">
        <f>'Каталог от мерки (пълен)'!B20</f>
        <v>Язовири с комплексно предназначение</v>
      </c>
      <c r="C21" s="136" t="str">
        <f>'Каталог от мерки (пълен)'!C20</f>
        <v>Защита</v>
      </c>
      <c r="D21" s="137" t="str">
        <f>'Каталог от мерки (пълен)'!K20</f>
        <v>Сива</v>
      </c>
      <c r="E21" s="137" t="str">
        <f t="shared" si="1"/>
        <v>Заплаха (източник)</v>
      </c>
      <c r="F21" s="137" t="str">
        <f>'Каталог от мерки (пълен)'!A20</f>
        <v>Намаляване на оттока надолу по течението</v>
      </c>
      <c r="G21" s="137"/>
      <c r="H21" s="95" t="s">
        <v>50</v>
      </c>
      <c r="J21" s="137" t="str">
        <f>'Каталог от мерки (пълен)'!M20</f>
        <v>Заплаха (източник)</v>
      </c>
      <c r="K21" s="137" t="e">
        <f t="shared" ca="1" si="0"/>
        <v>#NAME?</v>
      </c>
    </row>
    <row r="22" spans="1:11" ht="30" x14ac:dyDescent="0.25">
      <c r="A22" s="135" t="str">
        <f>'Каталог от мерки (пълен)'!F21</f>
        <v>M31-B10a</v>
      </c>
      <c r="B22" s="136" t="str">
        <f>'Каталог от мерки (пълен)'!B21</f>
        <v>Естествено водозадържане (в селскостопански  райони)</v>
      </c>
      <c r="C22" s="136" t="str">
        <f>'Каталог от мерки (пълен)'!C21</f>
        <v>Защита</v>
      </c>
      <c r="D22" s="137" t="str">
        <f>'Каталог от мерки (пълен)'!K21</f>
        <v>Зелена</v>
      </c>
      <c r="E22" s="137" t="str">
        <f t="shared" si="1"/>
        <v>Заплаха (източник)</v>
      </c>
      <c r="F22" s="137" t="str">
        <f>'Каталог от мерки (пълен)'!A21</f>
        <v>Намаляване на оттока надолу по течението</v>
      </c>
      <c r="G22" s="137"/>
      <c r="H22" s="95" t="s">
        <v>55</v>
      </c>
      <c r="J22" s="137" t="str">
        <f>'Каталог от мерки (пълен)'!M21</f>
        <v>Заплаха (източник)</v>
      </c>
      <c r="K22" s="137" t="e">
        <f t="shared" ca="1" si="0"/>
        <v>#NAME?</v>
      </c>
    </row>
    <row r="23" spans="1:11" ht="30" x14ac:dyDescent="0.25">
      <c r="A23" s="135" t="str">
        <f>'Каталог от мерки (пълен)'!F22</f>
        <v>M31-B10b</v>
      </c>
      <c r="B23" s="136" t="str">
        <f>'Каталог от мерки (пълен)'!B22</f>
        <v>Естествено водозадържане (в селскостопански райони)</v>
      </c>
      <c r="C23" s="136" t="str">
        <f>'Каталог от мерки (пълен)'!C22</f>
        <v>Защита</v>
      </c>
      <c r="D23" s="137" t="str">
        <f>'Каталог от мерки (пълен)'!K22</f>
        <v>Зелена</v>
      </c>
      <c r="E23" s="137" t="str">
        <f t="shared" si="1"/>
        <v>Заплаха (източник)</v>
      </c>
      <c r="F23" s="137" t="str">
        <f>'Каталог от мерки (пълен)'!A22</f>
        <v>Намаляване на оттока надолу по течението</v>
      </c>
      <c r="G23" s="137"/>
      <c r="H23" s="95" t="s">
        <v>55</v>
      </c>
      <c r="J23" s="137" t="str">
        <f>'Каталог от мерки (пълен)'!M22</f>
        <v>Заплаха (източник)</v>
      </c>
      <c r="K23" s="137" t="e">
        <f t="shared" ca="1" si="0"/>
        <v>#NAME?</v>
      </c>
    </row>
    <row r="24" spans="1:11" ht="30" x14ac:dyDescent="0.25">
      <c r="A24" s="135" t="str">
        <f>'Каталог от мерки (пълен)'!F23</f>
        <v>M31-B11</v>
      </c>
      <c r="B24" s="136" t="str">
        <f>'Каталог от мерки (пълен)'!B23</f>
        <v>Естествена инфилтрация на водите (в селскостопански райони)</v>
      </c>
      <c r="C24" s="136" t="str">
        <f>'Каталог от мерки (пълен)'!C23</f>
        <v>Защита</v>
      </c>
      <c r="D24" s="137" t="str">
        <f>'Каталог от мерки (пълен)'!K23</f>
        <v>Зелена</v>
      </c>
      <c r="E24" s="137" t="str">
        <f t="shared" si="1"/>
        <v>Заплаха (източник)</v>
      </c>
      <c r="F24" s="137" t="str">
        <f>'Каталог от мерки (пълен)'!A23</f>
        <v>Намаляване на оттока надолу по течението</v>
      </c>
      <c r="G24" s="137"/>
      <c r="H24" s="95" t="s">
        <v>55</v>
      </c>
      <c r="J24" s="137" t="str">
        <f>'Каталог от мерки (пълен)'!M23</f>
        <v>Заплаха (източник)</v>
      </c>
      <c r="K24" s="137" t="e">
        <f t="shared" ca="1" si="0"/>
        <v>#NAME?</v>
      </c>
    </row>
    <row r="25" spans="1:11" ht="45" x14ac:dyDescent="0.25">
      <c r="A25" s="135" t="str">
        <f>'Каталог от мерки (пълен)'!F24</f>
        <v>M34-B12</v>
      </c>
      <c r="B25" s="136" t="str">
        <f>'Каталог от мерки (пълен)'!B24</f>
        <v>Зони за водозадържане  чрез устойчиви отводнителни системи (УОС) в урбанизирани райони</v>
      </c>
      <c r="C25" s="136" t="str">
        <f>'Каталог от мерки (пълен)'!C24</f>
        <v>Защита</v>
      </c>
      <c r="D25" s="137" t="str">
        <f>'Каталог от мерки (пълен)'!K24</f>
        <v>Зелена</v>
      </c>
      <c r="E25" s="137" t="str">
        <f t="shared" si="1"/>
        <v>Заплаха (източник и път)</v>
      </c>
      <c r="F25" s="137" t="str">
        <f>'Каталог от мерки (пълен)'!A24</f>
        <v>Намаляване на оттока надолу по течението</v>
      </c>
      <c r="G25" s="137"/>
      <c r="H25" s="95" t="s">
        <v>62</v>
      </c>
      <c r="J25" s="137" t="str">
        <f>'Каталог от мерки (пълен)'!M24</f>
        <v>Заплаха (източник и път)</v>
      </c>
      <c r="K25" s="137" t="e">
        <f t="shared" ca="1" si="0"/>
        <v>#NAME?</v>
      </c>
    </row>
    <row r="26" spans="1:11" ht="45" x14ac:dyDescent="0.25">
      <c r="A26" s="135" t="str">
        <f>'Каталог от мерки (пълен)'!F25</f>
        <v>M34-B13</v>
      </c>
      <c r="B26" s="136" t="str">
        <f>'Каталог от мерки (пълен)'!B25</f>
        <v>Зони за инфилтрация чрез устойчиви отводнителни системи (УОС) в урбанизирани райони</v>
      </c>
      <c r="C26" s="136" t="str">
        <f>'Каталог от мерки (пълен)'!C25</f>
        <v>Защита</v>
      </c>
      <c r="D26" s="137" t="str">
        <f>'Каталог от мерки (пълен)'!K25</f>
        <v>Зелена</v>
      </c>
      <c r="E26" s="137" t="str">
        <f t="shared" si="1"/>
        <v>Заплаха (източник и път)</v>
      </c>
      <c r="F26" s="137" t="str">
        <f>'Каталог от мерки (пълен)'!A25</f>
        <v>Намаляване на оттока надолу по течението</v>
      </c>
      <c r="G26" s="137"/>
      <c r="H26" s="95" t="s">
        <v>62</v>
      </c>
      <c r="J26" s="137" t="str">
        <f>'Каталог от мерки (пълен)'!M25</f>
        <v>Заплаха (източник и път)</v>
      </c>
      <c r="K26" s="137" t="e">
        <f t="shared" ca="1" si="0"/>
        <v>#NAME?</v>
      </c>
    </row>
    <row r="27" spans="1:11" ht="30" x14ac:dyDescent="0.25">
      <c r="A27" s="135" t="str">
        <f>'Каталог от мерки (пълен)'!F26</f>
        <v>M33-B14a</v>
      </c>
      <c r="B27" s="147" t="str">
        <f>'Каталог от мерки (пълен)'!B26</f>
        <v>Отстраняване на наноси и запушвания</v>
      </c>
      <c r="C27" s="136" t="str">
        <f>'Каталог от мерки (пълен)'!C26</f>
        <v>Защита</v>
      </c>
      <c r="D27" s="137" t="str">
        <f>'Каталог от мерки (пълен)'!K26</f>
        <v>Мека структурна</v>
      </c>
      <c r="E27" s="137" t="str">
        <f t="shared" si="1"/>
        <v>Заплаха (източник и път)</v>
      </c>
      <c r="F27" s="137" t="str">
        <f>'Каталог от мерки (пълен)'!A26</f>
        <v>Увеличаване на проводимостта</v>
      </c>
      <c r="G27" s="137"/>
      <c r="H27" s="95" t="s">
        <v>69</v>
      </c>
      <c r="J27" s="137" t="str">
        <f>'Каталог от мерки (пълен)'!M26</f>
        <v>Заплаха (източник и път)</v>
      </c>
      <c r="K27" s="137" t="e">
        <f t="shared" ca="1" si="0"/>
        <v>#NAME?</v>
      </c>
    </row>
    <row r="28" spans="1:11" ht="30" x14ac:dyDescent="0.25">
      <c r="A28" s="135" t="str">
        <f>'Каталог от мерки (пълен)'!F27</f>
        <v>M33-B14b</v>
      </c>
      <c r="B28" s="147" t="str">
        <f>'Каталог от мерки (пълен)'!B27</f>
        <v>Отстраняване на наноси и запушвания</v>
      </c>
      <c r="C28" s="136" t="str">
        <f>'Каталог от мерки (пълен)'!C27</f>
        <v>Защита</v>
      </c>
      <c r="D28" s="137" t="str">
        <f>'Каталог от мерки (пълен)'!K27</f>
        <v>Сива</v>
      </c>
      <c r="E28" s="137" t="str">
        <f t="shared" si="1"/>
        <v>Заплаха (източник и път)</v>
      </c>
      <c r="F28" s="137" t="str">
        <f>'Каталог от мерки (пълен)'!A27</f>
        <v>Увеличаване на проводимостта</v>
      </c>
      <c r="G28" s="137"/>
      <c r="H28" s="95" t="s">
        <v>69</v>
      </c>
      <c r="J28" s="137" t="str">
        <f>'Каталог от мерки (пълен)'!M27</f>
        <v>Заплаха (източник и път)</v>
      </c>
      <c r="K28" s="137" t="e">
        <f t="shared" ca="1" si="0"/>
        <v>#NAME?</v>
      </c>
    </row>
    <row r="29" spans="1:11" ht="30" x14ac:dyDescent="0.25">
      <c r="A29" s="135" t="str">
        <f>'Каталог от мерки (пълен)'!F28</f>
        <v>M33-B15a</v>
      </c>
      <c r="B29" s="136" t="str">
        <f>'Каталог от мерки (пълен)'!B28</f>
        <v>Разширяване/уголемяване на речното легло</v>
      </c>
      <c r="C29" s="136" t="str">
        <f>'Каталог от мерки (пълен)'!C28</f>
        <v>Защита</v>
      </c>
      <c r="D29" s="137" t="str">
        <f>'Каталог от мерки (пълен)'!K28</f>
        <v>Зелена</v>
      </c>
      <c r="E29" s="137" t="str">
        <f t="shared" si="1"/>
        <v>Заплаха (източник и път)</v>
      </c>
      <c r="F29" s="137" t="str">
        <f>'Каталог от мерки (пълен)'!A28</f>
        <v>Увеличаване на проводимостта</v>
      </c>
      <c r="G29" s="137"/>
      <c r="H29" s="95" t="s">
        <v>69</v>
      </c>
      <c r="J29" s="137" t="str">
        <f>'Каталог от мерки (пълен)'!M28</f>
        <v>Заплаха (източник и път)</v>
      </c>
      <c r="K29" s="137" t="e">
        <f t="shared" ca="1" si="0"/>
        <v>#NAME?</v>
      </c>
    </row>
    <row r="30" spans="1:11" ht="30" x14ac:dyDescent="0.25">
      <c r="A30" s="135" t="str">
        <f>'Каталог от мерки (пълен)'!F29</f>
        <v>M33-B15b</v>
      </c>
      <c r="B30" s="136" t="str">
        <f>'Каталог от мерки (пълен)'!B29</f>
        <v>Разширяване/уголемяване на речното легло</v>
      </c>
      <c r="C30" s="136" t="str">
        <f>'Каталог от мерки (пълен)'!C29</f>
        <v>Защита</v>
      </c>
      <c r="D30" s="137" t="str">
        <f>'Каталог от мерки (пълен)'!K29</f>
        <v>Мека структурна</v>
      </c>
      <c r="E30" s="137" t="str">
        <f t="shared" si="1"/>
        <v>Заплаха (източник и път)</v>
      </c>
      <c r="F30" s="137" t="str">
        <f>'Каталог от мерки (пълен)'!A29</f>
        <v>Увеличаване на проводимостта</v>
      </c>
      <c r="G30" s="137"/>
      <c r="H30" s="95" t="s">
        <v>69</v>
      </c>
      <c r="J30" s="137" t="str">
        <f>'Каталог от мерки (пълен)'!M29</f>
        <v>Заплаха (източник и път)</v>
      </c>
      <c r="K30" s="137" t="e">
        <f t="shared" ca="1" si="0"/>
        <v>#NAME?</v>
      </c>
    </row>
    <row r="31" spans="1:11" ht="30" x14ac:dyDescent="0.25">
      <c r="A31" s="135" t="str">
        <f>'Каталог от мерки (пълен)'!F30</f>
        <v>M33-B15c</v>
      </c>
      <c r="B31" s="136" t="str">
        <f>'Каталог от мерки (пълен)'!B30</f>
        <v>Разширяване/уголемяване на речното легло</v>
      </c>
      <c r="C31" s="136" t="str">
        <f>'Каталог от мерки (пълен)'!C30</f>
        <v>Защита</v>
      </c>
      <c r="D31" s="137" t="str">
        <f>'Каталог от мерки (пълен)'!K30</f>
        <v>Мека структурна</v>
      </c>
      <c r="E31" s="137" t="str">
        <f t="shared" si="1"/>
        <v>Заплаха (източник и път)</v>
      </c>
      <c r="F31" s="137" t="str">
        <f>'Каталог от мерки (пълен)'!A30</f>
        <v>Увеличаване на проводимостта</v>
      </c>
      <c r="G31" s="137"/>
      <c r="H31" s="95" t="s">
        <v>69</v>
      </c>
      <c r="J31" s="137" t="str">
        <f>'Каталог от мерки (пълен)'!M30</f>
        <v>Заплаха (източник и път)</v>
      </c>
      <c r="K31" s="137" t="e">
        <f t="shared" ca="1" si="0"/>
        <v>#NAME?</v>
      </c>
    </row>
    <row r="32" spans="1:11" ht="30" x14ac:dyDescent="0.25">
      <c r="A32" s="135" t="str">
        <f>'Каталог от мерки (пълен)'!F31</f>
        <v>M33-B15d</v>
      </c>
      <c r="B32" s="136" t="str">
        <f>'Каталог от мерки (пълен)'!B31</f>
        <v>Разширяване/уголемяване на речното легло</v>
      </c>
      <c r="C32" s="136" t="str">
        <f>'Каталог от мерки (пълен)'!C31</f>
        <v>Защита</v>
      </c>
      <c r="D32" s="137" t="str">
        <f>'Каталог от мерки (пълен)'!K31</f>
        <v>Мека структурна</v>
      </c>
      <c r="E32" s="137" t="str">
        <f t="shared" si="1"/>
        <v>Заплаха (източник и път)</v>
      </c>
      <c r="F32" s="137" t="str">
        <f>'Каталог от мерки (пълен)'!A31</f>
        <v>Увеличаване на проводимостта</v>
      </c>
      <c r="G32" s="137"/>
      <c r="H32" s="95" t="s">
        <v>69</v>
      </c>
      <c r="J32" s="137" t="str">
        <f>'Каталог от мерки (пълен)'!M31</f>
        <v>Заплаха (източник и път)</v>
      </c>
      <c r="K32" s="137" t="e">
        <f t="shared" ca="1" si="0"/>
        <v>#NAME?</v>
      </c>
    </row>
    <row r="33" spans="1:11" ht="30" x14ac:dyDescent="0.25">
      <c r="A33" s="135" t="str">
        <f>'Каталог от мерки (пълен)'!F32</f>
        <v>M33-B15e</v>
      </c>
      <c r="B33" s="136" t="str">
        <f>'Каталог от мерки (пълен)'!B32</f>
        <v>Разширяване/уголемяване на речното легло</v>
      </c>
      <c r="C33" s="136" t="str">
        <f>'Каталог от мерки (пълен)'!C32</f>
        <v>Защита</v>
      </c>
      <c r="D33" s="137" t="str">
        <f>'Каталог от мерки (пълен)'!K32</f>
        <v>Сива</v>
      </c>
      <c r="E33" s="137" t="str">
        <f t="shared" si="1"/>
        <v>Заплаха (източник и път)</v>
      </c>
      <c r="F33" s="137" t="str">
        <f>'Каталог от мерки (пълен)'!A32</f>
        <v>Увеличаване на проводимостта</v>
      </c>
      <c r="G33" s="137"/>
      <c r="H33" s="95" t="s">
        <v>69</v>
      </c>
      <c r="J33" s="137" t="str">
        <f>'Каталог от мерки (пълен)'!M32</f>
        <v>Заплаха (източник и път)</v>
      </c>
      <c r="K33" s="137" t="e">
        <f t="shared" ca="1" si="0"/>
        <v>#NAME?</v>
      </c>
    </row>
    <row r="34" spans="1:11" ht="30" x14ac:dyDescent="0.25">
      <c r="A34" s="135" t="str">
        <f>'Каталог от мерки (пълен)'!F33</f>
        <v>M33-B16</v>
      </c>
      <c r="B34" s="136" t="str">
        <f>'Каталог от мерки (пълен)'!B33</f>
        <v>Облекчителен канал (нов канал)</v>
      </c>
      <c r="C34" s="136" t="str">
        <f>'Каталог от мерки (пълен)'!C33</f>
        <v>Защита</v>
      </c>
      <c r="D34" s="137" t="str">
        <f>'Каталог от мерки (пълен)'!K33</f>
        <v>Сиво-зелена</v>
      </c>
      <c r="E34" s="137" t="str">
        <f t="shared" si="1"/>
        <v>Заплаха (източник и път)</v>
      </c>
      <c r="F34" s="137" t="str">
        <f>'Каталог от мерки (пълен)'!A33</f>
        <v>Увеличаване на проводимостта</v>
      </c>
      <c r="G34" s="137"/>
      <c r="H34" s="95" t="s">
        <v>69</v>
      </c>
      <c r="J34" s="137" t="str">
        <f>'Каталог от мерки (пълен)'!M33</f>
        <v>Заплаха (източник и път)</v>
      </c>
      <c r="K34" s="137" t="e">
        <f t="shared" ca="1" si="0"/>
        <v>#NAME?</v>
      </c>
    </row>
    <row r="35" spans="1:11" ht="60" x14ac:dyDescent="0.25">
      <c r="A35" s="135" t="str">
        <f>'Каталог от мерки (пълен)'!F34</f>
        <v>M31-B17</v>
      </c>
      <c r="B35" s="136" t="str">
        <f>'Каталог от мерки (пълен)'!B34</f>
        <v>Осигуряване на пространство за реката (отдалечаване на защитните съоръжения от брега; премахване на препятствия)</v>
      </c>
      <c r="C35" s="136" t="str">
        <f>'Каталог от мерки (пълен)'!C34</f>
        <v>Защита</v>
      </c>
      <c r="D35" s="137" t="str">
        <f>'Каталог от мерки (пълен)'!K34</f>
        <v>Зелена</v>
      </c>
      <c r="E35" s="137" t="str">
        <f t="shared" si="1"/>
        <v>Заплаха (източник и път)</v>
      </c>
      <c r="F35" s="137" t="str">
        <f>'Каталог от мерки (пълен)'!A34</f>
        <v>Увеличаване на проводимостта</v>
      </c>
      <c r="G35" s="137"/>
      <c r="H35" s="95" t="s">
        <v>55</v>
      </c>
      <c r="J35" s="137" t="str">
        <f>'Каталог от мерки (пълен)'!M34</f>
        <v>Заплаха (източник и път)</v>
      </c>
      <c r="K35" s="137" t="e">
        <f t="shared" ca="1" si="0"/>
        <v>#NAME?</v>
      </c>
    </row>
    <row r="36" spans="1:11" ht="30" x14ac:dyDescent="0.25">
      <c r="A36" s="135" t="str">
        <f>'Каталог от мерки (пълен)'!F35</f>
        <v>M34-B18a</v>
      </c>
      <c r="B36" s="136" t="str">
        <f>'Каталог от мерки (пълен)'!B35</f>
        <v>Изпомпване</v>
      </c>
      <c r="C36" s="136" t="str">
        <f>'Каталог от мерки (пълен)'!C35</f>
        <v>Защита</v>
      </c>
      <c r="D36" s="137" t="str">
        <f>'Каталог от мерки (пълен)'!K35</f>
        <v>Мека структурна</v>
      </c>
      <c r="E36" s="137" t="str">
        <f t="shared" si="1"/>
        <v>Заплаха (път)</v>
      </c>
      <c r="F36" s="137" t="str">
        <f>'Каталог от мерки (пълен)'!A35</f>
        <v>Увеличаване на проводимостта</v>
      </c>
      <c r="G36" s="137"/>
      <c r="H36" s="95" t="s">
        <v>62</v>
      </c>
      <c r="J36" s="137" t="str">
        <f>'Каталог от мерки (пълен)'!M35</f>
        <v>Заплаха (път)</v>
      </c>
      <c r="K36" s="137" t="e">
        <f t="shared" ref="K36:K67" ca="1" si="2">_xlfn.TEXTAFTER(J36,"(")</f>
        <v>#NAME?</v>
      </c>
    </row>
    <row r="37" spans="1:11" ht="30" x14ac:dyDescent="0.25">
      <c r="A37" s="135" t="str">
        <f>'Каталог от мерки (пълен)'!F36</f>
        <v>M34-B18b</v>
      </c>
      <c r="B37" s="136" t="str">
        <f>'Каталог от мерки (пълен)'!B36</f>
        <v>Изпомпване</v>
      </c>
      <c r="C37" s="136" t="str">
        <f>'Каталог от мерки (пълен)'!C36</f>
        <v>Защита</v>
      </c>
      <c r="D37" s="137" t="str">
        <f>'Каталог от мерки (пълен)'!K36</f>
        <v>Сива</v>
      </c>
      <c r="E37" s="137" t="str">
        <f t="shared" si="1"/>
        <v>Заплаха (път)</v>
      </c>
      <c r="F37" s="137" t="str">
        <f>'Каталог от мерки (пълен)'!A36</f>
        <v>Увеличаване на проводимостта</v>
      </c>
      <c r="G37" s="137"/>
      <c r="H37" s="95" t="s">
        <v>62</v>
      </c>
      <c r="J37" s="137" t="str">
        <f>'Каталог от мерки (пълен)'!M36</f>
        <v>Заплаха (път)</v>
      </c>
      <c r="K37" s="137" t="e">
        <f t="shared" ca="1" si="2"/>
        <v>#NAME?</v>
      </c>
    </row>
    <row r="38" spans="1:11" ht="45" x14ac:dyDescent="0.25">
      <c r="A38" s="135" t="str">
        <f>'Каталог от мерки (пълен)'!F37</f>
        <v>M34-B19a</v>
      </c>
      <c r="B38" s="136" t="str">
        <f>'Каталог от мерки (пълен)'!B37</f>
        <v>Отводнителни канали за повърхностни води (в урбанизирани  райони)</v>
      </c>
      <c r="C38" s="136" t="str">
        <f>'Каталог от мерки (пълен)'!C37</f>
        <v>Защита</v>
      </c>
      <c r="D38" s="137" t="str">
        <f>'Каталог от мерки (пълен)'!K37</f>
        <v>Сиво-зелена</v>
      </c>
      <c r="E38" s="137" t="str">
        <f t="shared" si="1"/>
        <v>Заплаха (път)</v>
      </c>
      <c r="F38" s="137" t="str">
        <f>'Каталог от мерки (пълен)'!A37</f>
        <v>Увеличаване на проводимостта</v>
      </c>
      <c r="G38" s="137"/>
      <c r="H38" s="95" t="s">
        <v>62</v>
      </c>
      <c r="J38" s="137" t="str">
        <f>'Каталог от мерки (пълен)'!M37</f>
        <v>Заплаха (път)</v>
      </c>
      <c r="K38" s="137" t="e">
        <f t="shared" ca="1" si="2"/>
        <v>#NAME?</v>
      </c>
    </row>
    <row r="39" spans="1:11" ht="45" x14ac:dyDescent="0.25">
      <c r="A39" s="135" t="str">
        <f>'Каталог от мерки (пълен)'!F38</f>
        <v>M34-B19b</v>
      </c>
      <c r="B39" s="136" t="str">
        <f>'Каталог от мерки (пълен)'!B38</f>
        <v>Отводнителни канали за повърхностни води (в урбанизирани  райони)</v>
      </c>
      <c r="C39" s="136" t="str">
        <f>'Каталог от мерки (пълен)'!C38</f>
        <v>Защита</v>
      </c>
      <c r="D39" s="137" t="str">
        <f>'Каталог от мерки (пълен)'!K38</f>
        <v>Мека структурна</v>
      </c>
      <c r="E39" s="137" t="str">
        <f t="shared" si="1"/>
        <v>Заплаха (път)</v>
      </c>
      <c r="F39" s="137" t="str">
        <f>'Каталог от мерки (пълен)'!A38</f>
        <v>Увеличаване на проводимостта</v>
      </c>
      <c r="G39" s="137"/>
      <c r="H39" s="95" t="s">
        <v>62</v>
      </c>
      <c r="J39" s="137" t="str">
        <f>'Каталог от мерки (пълен)'!M38</f>
        <v>Заплаха (път)</v>
      </c>
      <c r="K39" s="137" t="e">
        <f t="shared" ca="1" si="2"/>
        <v>#NAME?</v>
      </c>
    </row>
    <row r="40" spans="1:11" ht="45" x14ac:dyDescent="0.25">
      <c r="A40" s="135" t="str">
        <f>'Каталог от мерки (пълен)'!F39</f>
        <v>M34-B19c</v>
      </c>
      <c r="B40" s="136" t="str">
        <f>'Каталог от мерки (пълен)'!B39</f>
        <v>Отводнителни канали за повърхностни води (в урбанизирани  райони)</v>
      </c>
      <c r="C40" s="136" t="str">
        <f>'Каталог от мерки (пълен)'!C39</f>
        <v>Защита</v>
      </c>
      <c r="D40" s="137" t="str">
        <f>'Каталог от мерки (пълен)'!K39</f>
        <v>Сива</v>
      </c>
      <c r="E40" s="137" t="str">
        <f t="shared" si="1"/>
        <v>Заплаха (път)</v>
      </c>
      <c r="F40" s="137" t="str">
        <f>'Каталог от мерки (пълен)'!A39</f>
        <v>Увеличаване на проводимостта</v>
      </c>
      <c r="G40" s="137"/>
      <c r="H40" s="95" t="s">
        <v>62</v>
      </c>
      <c r="J40" s="137" t="str">
        <f>'Каталог от мерки (пълен)'!M39</f>
        <v>Заплаха (път)</v>
      </c>
      <c r="K40" s="137" t="e">
        <f t="shared" ca="1" si="2"/>
        <v>#NAME?</v>
      </c>
    </row>
    <row r="41" spans="1:11" ht="30" x14ac:dyDescent="0.25">
      <c r="A41" s="135" t="str">
        <f>'Каталог от мерки (пълен)'!F40</f>
        <v>M34-B20</v>
      </c>
      <c r="B41" s="136" t="str">
        <f>'Каталог от мерки (пълен)'!B40</f>
        <v>Канализационни системи (в урбанизирани  райони)</v>
      </c>
      <c r="C41" s="136" t="str">
        <f>'Каталог от мерки (пълен)'!C40</f>
        <v>Защита</v>
      </c>
      <c r="D41" s="137" t="str">
        <f>'Каталог от мерки (пълен)'!K40</f>
        <v>Сива</v>
      </c>
      <c r="E41" s="137" t="str">
        <f t="shared" si="1"/>
        <v>Заплаха (път)</v>
      </c>
      <c r="F41" s="137" t="str">
        <f>'Каталог от мерки (пълен)'!A40</f>
        <v>Увеличаване на проводимостта</v>
      </c>
      <c r="G41" s="137"/>
      <c r="H41" s="95" t="s">
        <v>62</v>
      </c>
      <c r="J41" s="137" t="str">
        <f>'Каталог от мерки (пълен)'!M40</f>
        <v>Заплаха (път)</v>
      </c>
      <c r="K41" s="137" t="e">
        <f t="shared" ca="1" si="2"/>
        <v>#NAME?</v>
      </c>
    </row>
    <row r="42" spans="1:11" ht="45" x14ac:dyDescent="0.25">
      <c r="A42" s="135" t="str">
        <f>'Каталог от мерки (пълен)'!F41</f>
        <v>M33-B21</v>
      </c>
      <c r="B42" s="136" t="str">
        <f>'Каталог от мерки (пълен)'!B41</f>
        <v>Защитни стени, насипни съоръжения или диги (може да включва подвижни затворни/ контролни органи)</v>
      </c>
      <c r="C42" s="136" t="str">
        <f>'Каталог от мерки (пълен)'!C41</f>
        <v>Защита</v>
      </c>
      <c r="D42" s="137" t="str">
        <f>'Каталог от мерки (пълен)'!K41</f>
        <v>Сива</v>
      </c>
      <c r="E42" s="137" t="str">
        <f t="shared" si="1"/>
        <v>Заплаха (път)</v>
      </c>
      <c r="F42" s="137" t="str">
        <f>'Каталог от мерки (пълен)'!A41</f>
        <v>Защита: На сушата</v>
      </c>
      <c r="G42" s="137"/>
      <c r="H42" s="95" t="s">
        <v>69</v>
      </c>
      <c r="J42" s="137" t="str">
        <f>'Каталог от мерки (пълен)'!M41</f>
        <v>Заплаха (път)</v>
      </c>
      <c r="K42" s="137" t="e">
        <f t="shared" ca="1" si="2"/>
        <v>#NAME?</v>
      </c>
    </row>
    <row r="43" spans="1:11" ht="45" x14ac:dyDescent="0.25">
      <c r="A43" s="135" t="str">
        <f>'Каталог от мерки (пълен)'!F42</f>
        <v>M33-B22a</v>
      </c>
      <c r="B43" s="136" t="str">
        <f>'Каталог от мерки (пълен)'!B42</f>
        <v>Подобрения по съществуваща защитна стена/насипно съоръжение/дига</v>
      </c>
      <c r="C43" s="136" t="str">
        <f>'Каталог от мерки (пълен)'!C42</f>
        <v>Защита</v>
      </c>
      <c r="D43" s="137" t="str">
        <f>'Каталог от мерки (пълен)'!K42</f>
        <v>Мека структурна</v>
      </c>
      <c r="E43" s="137" t="str">
        <f t="shared" si="1"/>
        <v>Заплаха (източник и път)</v>
      </c>
      <c r="F43" s="137" t="str">
        <f>'Каталог от мерки (пълен)'!A42</f>
        <v>Защита: На сушата</v>
      </c>
      <c r="G43" s="137"/>
      <c r="H43" s="95" t="s">
        <v>69</v>
      </c>
      <c r="J43" s="137" t="str">
        <f>'Каталог от мерки (пълен)'!M42</f>
        <v>Заплаха (източник и път)</v>
      </c>
      <c r="K43" s="137" t="e">
        <f t="shared" ca="1" si="2"/>
        <v>#NAME?</v>
      </c>
    </row>
    <row r="44" spans="1:11" ht="45" x14ac:dyDescent="0.25">
      <c r="A44" s="135" t="str">
        <f>'Каталог от мерки (пълен)'!F43</f>
        <v>M33-B22b</v>
      </c>
      <c r="B44" s="136" t="str">
        <f>'Каталог от мерки (пълен)'!B43</f>
        <v>Подобрения по съществуваща защитна стена/насипно съоръжение/дига</v>
      </c>
      <c r="C44" s="136" t="str">
        <f>'Каталог от мерки (пълен)'!C43</f>
        <v>Защита</v>
      </c>
      <c r="D44" s="137" t="str">
        <f>'Каталог от мерки (пълен)'!K43</f>
        <v>Сива</v>
      </c>
      <c r="E44" s="137" t="str">
        <f t="shared" si="1"/>
        <v>Заплаха (източник и път)</v>
      </c>
      <c r="F44" s="137" t="str">
        <f>'Каталог от мерки (пълен)'!A43</f>
        <v>Защита: На сушата</v>
      </c>
      <c r="G44" s="137"/>
      <c r="H44" s="95" t="s">
        <v>69</v>
      </c>
      <c r="J44" s="137" t="str">
        <f>'Каталог от мерки (пълен)'!M43</f>
        <v>Заплаха (източник и път)</v>
      </c>
      <c r="K44" s="137" t="e">
        <f t="shared" ca="1" si="2"/>
        <v>#NAME?</v>
      </c>
    </row>
    <row r="45" spans="1:11" ht="45" x14ac:dyDescent="0.25">
      <c r="A45" s="135" t="str">
        <f>'Каталог от мерки (пълен)'!F44</f>
        <v>M24-B22c</v>
      </c>
      <c r="B45" s="136" t="str">
        <f>'Каталог от мерки (пълен)'!B44</f>
        <v>Подобрения по съществуваща защитна стена/насипно съоръжение/дига</v>
      </c>
      <c r="C45" s="136" t="str">
        <f>'Каталог от мерки (пълен)'!C44</f>
        <v>Предотвратяване</v>
      </c>
      <c r="D45" s="137" t="str">
        <f>'Каталог от мерки (пълен)'!K44</f>
        <v>Неструктурна</v>
      </c>
      <c r="E45" s="137" t="str">
        <f t="shared" si="1"/>
        <v>Заплаха (път)</v>
      </c>
      <c r="F45" s="137" t="str">
        <f>'Каталог от мерки (пълен)'!A44</f>
        <v>Защита: На сушата</v>
      </c>
      <c r="G45" s="137"/>
      <c r="H45" s="95" t="s">
        <v>69</v>
      </c>
      <c r="J45" s="137" t="str">
        <f>'Каталог от мерки (пълен)'!M44</f>
        <v>Заплаха (път)</v>
      </c>
      <c r="K45" s="137" t="e">
        <f t="shared" ca="1" si="2"/>
        <v>#NAME?</v>
      </c>
    </row>
    <row r="46" spans="1:11" ht="45" x14ac:dyDescent="0.25">
      <c r="A46" s="135" t="str">
        <f>'Каталог от мерки (пълен)'!F45</f>
        <v>M24-B22d</v>
      </c>
      <c r="B46" s="136" t="str">
        <f>'Каталог от мерки (пълен)'!B45</f>
        <v>Подобрения по съществуваща защитна стена/насипно съоръжение/дига</v>
      </c>
      <c r="C46" s="136" t="str">
        <f>'Каталог от мерки (пълен)'!C45</f>
        <v>Предотвратяване</v>
      </c>
      <c r="D46" s="137" t="str">
        <f>'Каталог от мерки (пълен)'!K45</f>
        <v>Неструктурна</v>
      </c>
      <c r="E46" s="137" t="str">
        <f t="shared" si="1"/>
        <v>Заплаха (път)</v>
      </c>
      <c r="F46" s="137" t="str">
        <f>'Каталог от мерки (пълен)'!A45</f>
        <v>Защита: На сушата</v>
      </c>
      <c r="G46" s="137"/>
      <c r="H46" s="95" t="s">
        <v>69</v>
      </c>
      <c r="J46" s="137" t="str">
        <f>'Каталог от мерки (пълен)'!M45</f>
        <v>Заплаха (път)</v>
      </c>
      <c r="K46" s="137" t="e">
        <f t="shared" ca="1" si="2"/>
        <v>#NAME?</v>
      </c>
    </row>
    <row r="47" spans="1:11" ht="30" x14ac:dyDescent="0.25">
      <c r="A47" s="135" t="str">
        <f>'Каталог от мерки (пълен)'!F46</f>
        <v>M33-B23</v>
      </c>
      <c r="B47" s="136" t="str">
        <f>'Каталог от мерки (пълен)'!B46</f>
        <v>Разглобяеми защитни съоръжения с постоянни фундаменти</v>
      </c>
      <c r="C47" s="136" t="str">
        <f>'Каталог от мерки (пълен)'!C46</f>
        <v>Защита</v>
      </c>
      <c r="D47" s="137" t="str">
        <f>'Каталог от мерки (пълен)'!K46</f>
        <v>Мека структурна</v>
      </c>
      <c r="E47" s="137" t="str">
        <f t="shared" si="1"/>
        <v>Заплаха (път)</v>
      </c>
      <c r="F47" s="137" t="str">
        <f>'Каталог от мерки (пълен)'!A46</f>
        <v>Защита: На сушата</v>
      </c>
      <c r="G47" s="137"/>
      <c r="H47" s="95" t="s">
        <v>69</v>
      </c>
      <c r="J47" s="137" t="str">
        <f>'Каталог от мерки (пълен)'!M46</f>
        <v>Заплаха (път)</v>
      </c>
      <c r="K47" s="137" t="e">
        <f t="shared" ca="1" si="2"/>
        <v>#NAME?</v>
      </c>
    </row>
    <row r="48" spans="1:11" ht="45" x14ac:dyDescent="0.25">
      <c r="A48" s="135" t="str">
        <f>'Каталог от мерки (пълен)'!F47</f>
        <v>M33-B24</v>
      </c>
      <c r="B48" s="136" t="str">
        <f>'Каталог от мерки (пълен)'!B47</f>
        <v>Временни елементи за защита от наводнения без постоянни фундаменти</v>
      </c>
      <c r="C48" s="136" t="str">
        <f>'Каталог от мерки (пълен)'!C47</f>
        <v>Защита</v>
      </c>
      <c r="D48" s="137" t="str">
        <f>'Каталог от мерки (пълен)'!K47</f>
        <v>Мека структурна</v>
      </c>
      <c r="E48" s="137" t="str">
        <f t="shared" si="1"/>
        <v>Заплаха (път)</v>
      </c>
      <c r="F48" s="137" t="str">
        <f>'Каталог от мерки (пълен)'!A47</f>
        <v>Защита: На сушата</v>
      </c>
      <c r="G48" s="137"/>
      <c r="H48" s="95" t="s">
        <v>69</v>
      </c>
      <c r="J48" s="137" t="str">
        <f>'Каталог от мерки (пълен)'!M47</f>
        <v>Заплаха (път)</v>
      </c>
      <c r="K48" s="137" t="e">
        <f t="shared" ca="1" si="2"/>
        <v>#NAME?</v>
      </c>
    </row>
    <row r="49" spans="1:11" x14ac:dyDescent="0.25">
      <c r="A49" s="135" t="str">
        <f>'Каталог от мерки (пълен)'!F48</f>
        <v>M33-B25a</v>
      </c>
      <c r="B49" s="136" t="str">
        <f>'Каталог от мерки (пълен)'!B48</f>
        <v>Преграда или бараж</v>
      </c>
      <c r="C49" s="136" t="str">
        <f>'Каталог от мерки (пълен)'!C48</f>
        <v>Защита</v>
      </c>
      <c r="D49" s="137" t="str">
        <f>'Каталог от мерки (пълен)'!K48</f>
        <v>Сива</v>
      </c>
      <c r="E49" s="137" t="str">
        <f t="shared" si="1"/>
        <v>Заплаха (път)</v>
      </c>
      <c r="F49" s="137" t="str">
        <f>'Каталог от мерки (пълен)'!A48</f>
        <v>Защита: Устие</v>
      </c>
      <c r="G49" s="137"/>
      <c r="H49" s="95" t="s">
        <v>69</v>
      </c>
      <c r="J49" s="137" t="str">
        <f>'Каталог от мерки (пълен)'!M48</f>
        <v>Заплаха (път)</v>
      </c>
      <c r="K49" s="137" t="e">
        <f t="shared" ca="1" si="2"/>
        <v>#NAME?</v>
      </c>
    </row>
    <row r="50" spans="1:11" x14ac:dyDescent="0.25">
      <c r="A50" s="135" t="str">
        <f>'Каталог от мерки (пълен)'!F49</f>
        <v>M33-B25b</v>
      </c>
      <c r="B50" s="136" t="str">
        <f>'Каталог от мерки (пълен)'!B49</f>
        <v>Преграда или бараж</v>
      </c>
      <c r="C50" s="136" t="str">
        <f>'Каталог от мерки (пълен)'!C49</f>
        <v>Защита</v>
      </c>
      <c r="D50" s="137" t="str">
        <f>'Каталог от мерки (пълен)'!K49</f>
        <v>Сива</v>
      </c>
      <c r="E50" s="137" t="str">
        <f t="shared" si="1"/>
        <v>Заплаха (път)</v>
      </c>
      <c r="F50" s="137" t="str">
        <f>'Каталог от мерки (пълен)'!A49</f>
        <v>Защита: Устие</v>
      </c>
      <c r="G50" s="137"/>
      <c r="H50" s="95" t="s">
        <v>69</v>
      </c>
      <c r="J50" s="137" t="str">
        <f>'Каталог от мерки (пълен)'!M49</f>
        <v>Заплаха (път)</v>
      </c>
      <c r="K50" s="137" t="e">
        <f t="shared" ca="1" si="2"/>
        <v>#NAME?</v>
      </c>
    </row>
    <row r="51" spans="1:11" x14ac:dyDescent="0.25">
      <c r="A51" s="135" t="str">
        <f>'Каталог от мерки (пълен)'!F50</f>
        <v>M24-B25c</v>
      </c>
      <c r="B51" s="136" t="s">
        <v>112</v>
      </c>
      <c r="C51" s="136" t="str">
        <f>'Каталог от мерки (пълен)'!C50</f>
        <v>Предотвратяване</v>
      </c>
      <c r="D51" s="138" t="s">
        <v>656</v>
      </c>
      <c r="E51" s="137" t="str">
        <f t="shared" si="1"/>
        <v>Заплаха (път)</v>
      </c>
      <c r="F51" s="137" t="str">
        <f>'Каталог от мерки (пълен)'!A50</f>
        <v>Защита: Устие</v>
      </c>
      <c r="G51" s="137"/>
      <c r="H51" s="95" t="s">
        <v>69</v>
      </c>
      <c r="J51" s="137" t="str">
        <f>'Каталог от мерки (пълен)'!M50</f>
        <v>Заплаха (път)</v>
      </c>
      <c r="K51" s="137" t="e">
        <f t="shared" ca="1" si="2"/>
        <v>#NAME?</v>
      </c>
    </row>
    <row r="52" spans="1:11" ht="30" x14ac:dyDescent="0.25">
      <c r="A52" s="135" t="str">
        <f>'Каталог от мерки (пълен)'!F51</f>
        <v>M33-B26</v>
      </c>
      <c r="B52" s="136" t="s">
        <v>550</v>
      </c>
      <c r="C52" s="136" t="s">
        <v>268</v>
      </c>
      <c r="D52" s="138" t="s">
        <v>286</v>
      </c>
      <c r="E52" s="137" t="str">
        <f t="shared" si="1"/>
        <v>Заплаха (път)</v>
      </c>
      <c r="F52" s="137" t="str">
        <f>'Каталог от мерки (пълен)'!A51</f>
        <v>Защита: Крайбрежие/ устие</v>
      </c>
      <c r="G52" s="137"/>
      <c r="H52" s="95" t="s">
        <v>69</v>
      </c>
      <c r="J52" s="138" t="s">
        <v>482</v>
      </c>
      <c r="K52" s="137" t="e">
        <f t="shared" ca="1" si="2"/>
        <v>#NAME?</v>
      </c>
    </row>
    <row r="53" spans="1:11" ht="45" x14ac:dyDescent="0.25">
      <c r="A53" s="135" t="str">
        <f>'Каталог от мерки (пълен)'!F52</f>
        <v>M33-B27a</v>
      </c>
      <c r="B53" s="139" t="s">
        <v>119</v>
      </c>
      <c r="C53" s="136" t="s">
        <v>268</v>
      </c>
      <c r="D53" s="138" t="s">
        <v>658</v>
      </c>
      <c r="E53" s="137" t="str">
        <f t="shared" si="1"/>
        <v>Заплаха (път)</v>
      </c>
      <c r="F53" s="137" t="str">
        <f>'Каталог от мерки (пълен)'!A52</f>
        <v>Защита: Крайбрежие/устие</v>
      </c>
      <c r="G53" s="137"/>
      <c r="H53" s="95" t="s">
        <v>69</v>
      </c>
      <c r="J53" s="138" t="s">
        <v>482</v>
      </c>
      <c r="K53" s="137" t="e">
        <f t="shared" ca="1" si="2"/>
        <v>#NAME?</v>
      </c>
    </row>
    <row r="54" spans="1:11" ht="45" x14ac:dyDescent="0.25">
      <c r="A54" s="135" t="str">
        <f>'Каталог от мерки (пълен)'!F53</f>
        <v>M33-B27b</v>
      </c>
      <c r="B54" s="139" t="s">
        <v>119</v>
      </c>
      <c r="C54" s="136" t="s">
        <v>268</v>
      </c>
      <c r="D54" s="138" t="s">
        <v>286</v>
      </c>
      <c r="E54" s="137" t="str">
        <f t="shared" si="1"/>
        <v>Заплаха (път)</v>
      </c>
      <c r="F54" s="137" t="str">
        <f>'Каталог от мерки (пълен)'!A53</f>
        <v>Защита: Крайбрежие/устие</v>
      </c>
      <c r="G54" s="137"/>
      <c r="H54" s="95" t="s">
        <v>69</v>
      </c>
      <c r="J54" s="138" t="s">
        <v>482</v>
      </c>
      <c r="K54" s="137" t="e">
        <f t="shared" ca="1" si="2"/>
        <v>#NAME?</v>
      </c>
    </row>
    <row r="55" spans="1:11" x14ac:dyDescent="0.25">
      <c r="A55" s="135" t="str">
        <f>'Каталог от мерки (пълен)'!F54</f>
        <v>M33-B28</v>
      </c>
      <c r="B55" s="139" t="s">
        <v>124</v>
      </c>
      <c r="C55" s="136" t="s">
        <v>268</v>
      </c>
      <c r="D55" s="137" t="s">
        <v>657</v>
      </c>
      <c r="E55" s="137" t="str">
        <f t="shared" si="1"/>
        <v>Заплаха (път)</v>
      </c>
      <c r="F55" s="137" t="str">
        <f>'Каталог от мерки (пълен)'!A54</f>
        <v>Защита: Крайбрежие</v>
      </c>
      <c r="G55" s="137"/>
      <c r="H55" s="95" t="s">
        <v>69</v>
      </c>
      <c r="J55" s="138" t="s">
        <v>482</v>
      </c>
      <c r="K55" s="137" t="e">
        <f t="shared" ca="1" si="2"/>
        <v>#NAME?</v>
      </c>
    </row>
    <row r="56" spans="1:11" ht="30" x14ac:dyDescent="0.25">
      <c r="A56" s="135" t="str">
        <f>'Каталог от мерки (пълен)'!F55</f>
        <v>M33-B29</v>
      </c>
      <c r="B56" s="136" t="s">
        <v>127</v>
      </c>
      <c r="C56" s="136" t="s">
        <v>268</v>
      </c>
      <c r="D56" s="138" t="s">
        <v>286</v>
      </c>
      <c r="E56" s="137" t="str">
        <f t="shared" si="1"/>
        <v>Заплаха (източник и път)</v>
      </c>
      <c r="F56" s="137" t="str">
        <f>'Каталог от мерки (пълен)'!A55</f>
        <v>Защита: Крайбрежие</v>
      </c>
      <c r="G56" s="137"/>
      <c r="H56" s="95" t="s">
        <v>69</v>
      </c>
      <c r="J56" s="137" t="s">
        <v>274</v>
      </c>
      <c r="K56" s="137" t="e">
        <f t="shared" ca="1" si="2"/>
        <v>#NAME?</v>
      </c>
    </row>
    <row r="57" spans="1:11" ht="30" x14ac:dyDescent="0.25">
      <c r="A57" s="135" t="str">
        <f>'Каталог от мерки (пълен)'!F56</f>
        <v>M33-B30</v>
      </c>
      <c r="B57" s="136" t="s">
        <v>130</v>
      </c>
      <c r="C57" s="136" t="s">
        <v>268</v>
      </c>
      <c r="D57" s="138" t="s">
        <v>292</v>
      </c>
      <c r="E57" s="137" t="str">
        <f t="shared" si="1"/>
        <v>Заплаха (източник и път)</v>
      </c>
      <c r="F57" s="137" t="str">
        <f>'Каталог от мерки (пълен)'!A56</f>
        <v>Защита: Крайбрежие</v>
      </c>
      <c r="G57" s="137"/>
      <c r="H57" s="95" t="s">
        <v>69</v>
      </c>
      <c r="J57" s="137" t="s">
        <v>274</v>
      </c>
      <c r="K57" s="137" t="e">
        <f t="shared" ca="1" si="2"/>
        <v>#NAME?</v>
      </c>
    </row>
    <row r="58" spans="1:11" ht="30" x14ac:dyDescent="0.25">
      <c r="A58" s="135" t="str">
        <f>'Каталог от мерки (пълен)'!F57</f>
        <v>M33-B31</v>
      </c>
      <c r="B58" s="136" t="s">
        <v>133</v>
      </c>
      <c r="C58" s="136" t="s">
        <v>268</v>
      </c>
      <c r="D58" s="138" t="s">
        <v>292</v>
      </c>
      <c r="E58" s="137" t="str">
        <f t="shared" si="1"/>
        <v>Заплаха (източник и път)</v>
      </c>
      <c r="F58" s="137" t="str">
        <f>'Каталог от мерки (пълен)'!A57</f>
        <v>Защита: Крайбрежие</v>
      </c>
      <c r="G58" s="137"/>
      <c r="H58" s="95" t="s">
        <v>69</v>
      </c>
      <c r="J58" s="137" t="s">
        <v>274</v>
      </c>
      <c r="K58" s="137" t="e">
        <f t="shared" ca="1" si="2"/>
        <v>#NAME?</v>
      </c>
    </row>
    <row r="59" spans="1:11" ht="30" x14ac:dyDescent="0.25">
      <c r="A59" s="135" t="str">
        <f>'Каталог от мерки (пълен)'!F58</f>
        <v>M33-B32</v>
      </c>
      <c r="B59" s="136" t="s">
        <v>584</v>
      </c>
      <c r="C59" s="136" t="s">
        <v>268</v>
      </c>
      <c r="D59" s="138" t="s">
        <v>292</v>
      </c>
      <c r="E59" s="137" t="str">
        <f t="shared" si="1"/>
        <v>Заплаха (източник и път)</v>
      </c>
      <c r="F59" s="137" t="str">
        <f>'Каталог от мерки (пълен)'!A58</f>
        <v>Защита: Крайбрежие</v>
      </c>
      <c r="G59" s="137"/>
      <c r="H59" s="95" t="s">
        <v>69</v>
      </c>
      <c r="J59" s="137" t="s">
        <v>274</v>
      </c>
      <c r="K59" s="137" t="e">
        <f t="shared" ca="1" si="2"/>
        <v>#NAME?</v>
      </c>
    </row>
    <row r="60" spans="1:11" ht="30" x14ac:dyDescent="0.25">
      <c r="A60" s="135" t="str">
        <f>'Каталог от мерки (пълен)'!F59</f>
        <v>M33-B33</v>
      </c>
      <c r="B60" s="136" t="s">
        <v>589</v>
      </c>
      <c r="C60" s="136" t="s">
        <v>268</v>
      </c>
      <c r="D60" s="138" t="s">
        <v>292</v>
      </c>
      <c r="E60" s="137" t="str">
        <f t="shared" si="1"/>
        <v>Заплаха (източник и път)</v>
      </c>
      <c r="F60" s="137" t="str">
        <f>'Каталог от мерки (пълен)'!A59</f>
        <v>Защита: Крайбрежие</v>
      </c>
      <c r="G60" s="137"/>
      <c r="H60" s="95" t="s">
        <v>69</v>
      </c>
      <c r="J60" s="137" t="s">
        <v>274</v>
      </c>
      <c r="K60" s="137" t="e">
        <f t="shared" ca="1" si="2"/>
        <v>#NAME?</v>
      </c>
    </row>
    <row r="61" spans="1:11" ht="45" x14ac:dyDescent="0.25">
      <c r="A61" s="135" t="str">
        <f>'Каталог от мерки (пълен)'!F60</f>
        <v>M41-B34</v>
      </c>
      <c r="B61" s="136" t="s">
        <v>143</v>
      </c>
      <c r="C61" s="136" t="s">
        <v>594</v>
      </c>
      <c r="D61" s="138" t="s">
        <v>656</v>
      </c>
      <c r="E61" s="137" t="str">
        <f t="shared" si="1"/>
        <v>Уязвимост и експозиция (рецептор)</v>
      </c>
      <c r="F61" s="137" t="str">
        <f>'Каталог от мерки (пълен)'!A60</f>
        <v>Управление на извънредни ситуации</v>
      </c>
      <c r="G61" s="137"/>
      <c r="H61" s="95" t="s">
        <v>144</v>
      </c>
      <c r="J61" s="137" t="s">
        <v>244</v>
      </c>
      <c r="K61" s="137" t="e">
        <f t="shared" ca="1" si="2"/>
        <v>#NAME?</v>
      </c>
    </row>
    <row r="62" spans="1:11" ht="45" x14ac:dyDescent="0.25">
      <c r="A62" s="135" t="str">
        <f>'Каталог от мерки (пълен)'!F61</f>
        <v>M42-B35</v>
      </c>
      <c r="B62" s="136" t="s">
        <v>147</v>
      </c>
      <c r="C62" s="136" t="s">
        <v>594</v>
      </c>
      <c r="D62" s="138" t="s">
        <v>656</v>
      </c>
      <c r="E62" s="137" t="str">
        <f t="shared" si="1"/>
        <v>Уязвимост и експозиция (рецептор)</v>
      </c>
      <c r="F62" s="137" t="str">
        <f>'Каталог от мерки (пълен)'!A61</f>
        <v>Управление на извънредни ситуации</v>
      </c>
      <c r="G62" s="137"/>
      <c r="H62" s="95" t="s">
        <v>148</v>
      </c>
      <c r="J62" s="137" t="s">
        <v>244</v>
      </c>
      <c r="K62" s="137" t="e">
        <f t="shared" ca="1" si="2"/>
        <v>#NAME?</v>
      </c>
    </row>
    <row r="63" spans="1:11" ht="45" x14ac:dyDescent="0.25">
      <c r="A63" s="135" t="str">
        <f>'Каталог от мерки (пълен)'!F62</f>
        <v>M43-B36</v>
      </c>
      <c r="B63" s="136" t="s">
        <v>151</v>
      </c>
      <c r="C63" s="136" t="s">
        <v>594</v>
      </c>
      <c r="D63" s="138" t="s">
        <v>656</v>
      </c>
      <c r="E63" s="137" t="str">
        <f t="shared" si="1"/>
        <v>Уязвимост и експозиция (рецептор)</v>
      </c>
      <c r="F63" s="137" t="str">
        <f>'Каталог от мерки (пълен)'!A62</f>
        <v>Управление на извънредни ситуации</v>
      </c>
      <c r="G63" s="137"/>
      <c r="H63" s="95" t="s">
        <v>152</v>
      </c>
      <c r="J63" s="137" t="s">
        <v>244</v>
      </c>
      <c r="K63" s="137" t="e">
        <f t="shared" ca="1" si="2"/>
        <v>#NAME?</v>
      </c>
    </row>
    <row r="64" spans="1:11" ht="45" x14ac:dyDescent="0.25">
      <c r="A64" s="135" t="str">
        <f>'Каталог от мерки (пълен)'!F63</f>
        <v>M44-B37</v>
      </c>
      <c r="B64" s="136" t="s">
        <v>155</v>
      </c>
      <c r="C64" s="136" t="s">
        <v>594</v>
      </c>
      <c r="D64" s="138" t="s">
        <v>656</v>
      </c>
      <c r="E64" s="137" t="str">
        <f t="shared" si="1"/>
        <v>Уязвимост и експозиция (рецептор)</v>
      </c>
      <c r="F64" s="137" t="str">
        <f>'Каталог от мерки (пълен)'!A63</f>
        <v>Управление на извънредни ситуации</v>
      </c>
      <c r="G64" s="137"/>
      <c r="H64" s="95" t="s">
        <v>156</v>
      </c>
      <c r="J64" s="137" t="s">
        <v>244</v>
      </c>
      <c r="K64" s="137" t="e">
        <f t="shared" ca="1" si="2"/>
        <v>#NAME?</v>
      </c>
    </row>
    <row r="65" spans="1:11" ht="45" x14ac:dyDescent="0.25">
      <c r="A65" s="135" t="str">
        <f>'Каталог от мерки (пълен)'!F64</f>
        <v>M51-B38a</v>
      </c>
      <c r="B65" s="136" t="s">
        <v>159</v>
      </c>
      <c r="C65" s="136" t="s">
        <v>610</v>
      </c>
      <c r="D65" s="138" t="s">
        <v>656</v>
      </c>
      <c r="E65" s="137" t="str">
        <f t="shared" si="1"/>
        <v>Уязвимост и експозиция (рецептор)</v>
      </c>
      <c r="F65" s="137" t="str">
        <f>'Каталог от мерки (пълен)'!A64</f>
        <v>Управление на извънредни ситуации</v>
      </c>
      <c r="G65" s="137"/>
      <c r="H65" s="95" t="s">
        <v>611</v>
      </c>
      <c r="J65" s="137" t="s">
        <v>244</v>
      </c>
      <c r="K65" s="137" t="e">
        <f t="shared" ca="1" si="2"/>
        <v>#NAME?</v>
      </c>
    </row>
    <row r="66" spans="1:11" ht="45" x14ac:dyDescent="0.25">
      <c r="A66" s="135" t="str">
        <f>'Каталог от мерки (пълен)'!F65</f>
        <v>M52-B38b</v>
      </c>
      <c r="B66" s="136" t="s">
        <v>159</v>
      </c>
      <c r="C66" s="136" t="s">
        <v>610</v>
      </c>
      <c r="D66" s="138" t="s">
        <v>656</v>
      </c>
      <c r="E66" s="137" t="str">
        <f t="shared" si="1"/>
        <v>Уязвимост и експозиция (рецептор)</v>
      </c>
      <c r="F66" s="137" t="str">
        <f>'Каталог от мерки (пълен)'!A65</f>
        <v>Управление на извънредни ситуации</v>
      </c>
      <c r="G66" s="137"/>
      <c r="H66" s="95" t="s">
        <v>616</v>
      </c>
      <c r="J66" s="137" t="s">
        <v>244</v>
      </c>
      <c r="K66" s="137" t="e">
        <f t="shared" ca="1" si="2"/>
        <v>#NAME?</v>
      </c>
    </row>
    <row r="67" spans="1:11" ht="45" x14ac:dyDescent="0.25">
      <c r="A67" s="135" t="str">
        <f>'Каталог от мерки (пълен)'!F66</f>
        <v>M53-B39</v>
      </c>
      <c r="B67" s="136" t="s">
        <v>163</v>
      </c>
      <c r="C67" s="136" t="s">
        <v>610</v>
      </c>
      <c r="D67" s="138" t="s">
        <v>656</v>
      </c>
      <c r="E67" s="137" t="str">
        <f t="shared" si="1"/>
        <v>Уязвимост и експозиция (рецептор)</v>
      </c>
      <c r="F67" s="137" t="str">
        <f>'Каталог от мерки (пълен)'!A66</f>
        <v>Управление на извънредни ситуации</v>
      </c>
      <c r="G67" s="137"/>
      <c r="H67" s="95" t="s">
        <v>164</v>
      </c>
      <c r="J67" s="137" t="s">
        <v>244</v>
      </c>
      <c r="K67" s="137" t="e">
        <f t="shared" ca="1" si="2"/>
        <v>#NAME?</v>
      </c>
    </row>
    <row r="68" spans="1:11" ht="25.5" customHeight="1" x14ac:dyDescent="0.25">
      <c r="A68" s="135" t="str">
        <f>'Каталог от мерки (пълен)'!F67</f>
        <v>M53-B40a</v>
      </c>
      <c r="B68" s="136" t="s">
        <v>84</v>
      </c>
      <c r="C68" s="136" t="s">
        <v>610</v>
      </c>
      <c r="D68" s="138" t="s">
        <v>286</v>
      </c>
      <c r="E68" s="137" t="str">
        <f t="shared" si="1"/>
        <v>Заплаха (път)</v>
      </c>
      <c r="F68" s="137" t="str">
        <f>'Каталог от мерки (пълен)'!A67</f>
        <v>Управление на извънредни ситуации</v>
      </c>
      <c r="G68" s="137"/>
      <c r="H68" s="95" t="s">
        <v>164</v>
      </c>
      <c r="J68" s="138" t="s">
        <v>482</v>
      </c>
      <c r="K68" s="137" t="e">
        <f t="shared" ref="K68:K73" ca="1" si="3">_xlfn.TEXTAFTER(J68,"(")</f>
        <v>#NAME?</v>
      </c>
    </row>
    <row r="69" spans="1:11" ht="23.25" customHeight="1" x14ac:dyDescent="0.25">
      <c r="A69" s="135" t="str">
        <f>'Каталог от мерки (пълен)'!F68</f>
        <v>M53-B40b</v>
      </c>
      <c r="B69" s="136" t="s">
        <v>84</v>
      </c>
      <c r="C69" s="136" t="s">
        <v>610</v>
      </c>
      <c r="D69" s="138" t="s">
        <v>658</v>
      </c>
      <c r="E69" s="137" t="str">
        <f t="shared" ref="E69:E73" si="4">J69</f>
        <v>Заплаха (път)</v>
      </c>
      <c r="F69" s="137" t="str">
        <f>'Каталог от мерки (пълен)'!A68</f>
        <v>Управление на извънредни ситуации</v>
      </c>
      <c r="G69" s="137"/>
      <c r="H69" s="95" t="s">
        <v>164</v>
      </c>
      <c r="J69" s="138" t="s">
        <v>482</v>
      </c>
      <c r="K69" s="137" t="e">
        <f t="shared" ca="1" si="3"/>
        <v>#NAME?</v>
      </c>
    </row>
    <row r="70" spans="1:11" ht="60" x14ac:dyDescent="0.25">
      <c r="A70" s="135" t="str">
        <f>'Каталог от мерки (пълен)'!F69</f>
        <v>M61-B41a</v>
      </c>
      <c r="B70" s="140" t="s">
        <v>171</v>
      </c>
      <c r="C70" s="136" t="s">
        <v>631</v>
      </c>
      <c r="D70" s="138" t="s">
        <v>656</v>
      </c>
      <c r="E70" s="137" t="str">
        <f t="shared" si="4"/>
        <v>Заплаха (път), Уязвимост и експозиция (рецептор)</v>
      </c>
      <c r="F70" s="137" t="str">
        <f>'Каталог от мерки (пълен)'!A69</f>
        <v>Повишаване на институционалния капацитет</v>
      </c>
      <c r="G70" s="137"/>
      <c r="H70" s="124" t="s">
        <v>172</v>
      </c>
      <c r="J70" s="137" t="s">
        <v>635</v>
      </c>
      <c r="K70" s="137" t="e">
        <f t="shared" ca="1" si="3"/>
        <v>#NAME?</v>
      </c>
    </row>
    <row r="71" spans="1:11" ht="45" x14ac:dyDescent="0.25">
      <c r="A71" s="135" t="str">
        <f>'Каталог от мерки (пълен)'!F70</f>
        <v>M61-B41b</v>
      </c>
      <c r="B71" s="140" t="s">
        <v>171</v>
      </c>
      <c r="C71" s="136" t="s">
        <v>631</v>
      </c>
      <c r="D71" s="138" t="s">
        <v>656</v>
      </c>
      <c r="E71" s="137" t="str">
        <f t="shared" si="4"/>
        <v>Заплаха (източник)</v>
      </c>
      <c r="F71" s="137" t="str">
        <f>'Каталог от мерки (пълен)'!A70</f>
        <v>Повишаване на институционалния капацитет</v>
      </c>
      <c r="G71" s="137"/>
      <c r="H71" s="124" t="s">
        <v>172</v>
      </c>
      <c r="J71" s="137" t="s">
        <v>293</v>
      </c>
      <c r="K71" s="137" t="e">
        <f t="shared" ca="1" si="3"/>
        <v>#NAME?</v>
      </c>
    </row>
    <row r="72" spans="1:11" ht="60" x14ac:dyDescent="0.25">
      <c r="A72" s="135" t="str">
        <f>'Каталог от мерки (пълен)'!F71</f>
        <v>M61-B42a</v>
      </c>
      <c r="B72" s="140" t="s">
        <v>174</v>
      </c>
      <c r="C72" s="136" t="s">
        <v>631</v>
      </c>
      <c r="D72" s="138" t="s">
        <v>656</v>
      </c>
      <c r="E72" s="137" t="str">
        <f t="shared" si="4"/>
        <v>Заплаха (път), Уязвимост и експозиция (рецептор)</v>
      </c>
      <c r="F72" s="137" t="str">
        <f>'Каталог от мерки (пълен)'!A71</f>
        <v>Повишаване на институционалния капацитет</v>
      </c>
      <c r="G72" s="137"/>
      <c r="H72" s="124" t="s">
        <v>172</v>
      </c>
      <c r="J72" s="137" t="s">
        <v>635</v>
      </c>
      <c r="K72" s="137" t="e">
        <f t="shared" ca="1" si="3"/>
        <v>#NAME?</v>
      </c>
    </row>
    <row r="73" spans="1:11" ht="45" x14ac:dyDescent="0.25">
      <c r="A73" s="135" t="str">
        <f>'Каталог от мерки (пълен)'!F75</f>
        <v>M61-B42b</v>
      </c>
      <c r="B73" s="140" t="s">
        <v>174</v>
      </c>
      <c r="C73" s="136" t="s">
        <v>631</v>
      </c>
      <c r="D73" s="138" t="s">
        <v>656</v>
      </c>
      <c r="E73" s="137" t="str">
        <f t="shared" si="4"/>
        <v>Заплаха (източник)</v>
      </c>
      <c r="F73" s="137" t="str">
        <f>'Каталог от мерки (пълен)'!A75</f>
        <v>Повишаване на институционалния капацитет</v>
      </c>
      <c r="G73" s="137"/>
      <c r="H73" s="124" t="s">
        <v>172</v>
      </c>
      <c r="J73" s="137" t="s">
        <v>293</v>
      </c>
      <c r="K73" s="137" t="e">
        <f t="shared" ca="1" si="3"/>
        <v>#NAME?</v>
      </c>
    </row>
  </sheetData>
  <conditionalFormatting sqref="D4:E4 D5:D67 E5:E73">
    <cfRule type="cellIs" dxfId="19" priority="26" operator="equal">
      <formula>"Soft structural"</formula>
    </cfRule>
    <cfRule type="cellIs" dxfId="18" priority="27" operator="equal">
      <formula>"Non-structural"</formula>
    </cfRule>
    <cfRule type="cellIs" dxfId="17" priority="28" operator="equal">
      <formula>"Grey"</formula>
    </cfRule>
    <cfRule type="cellIs" dxfId="16" priority="29" operator="equal">
      <formula>"Grey - Green"</formula>
    </cfRule>
    <cfRule type="cellIs" dxfId="15" priority="30" operator="equal">
      <formula>"Green"</formula>
    </cfRule>
  </conditionalFormatting>
  <conditionalFormatting sqref="D70:D71">
    <cfRule type="cellIs" dxfId="14" priority="11" operator="equal">
      <formula>"Soft structural"</formula>
    </cfRule>
    <cfRule type="cellIs" dxfId="13" priority="12" operator="equal">
      <formula>"Non-structural"</formula>
    </cfRule>
    <cfRule type="cellIs" dxfId="12" priority="13" operator="equal">
      <formula>"Grey"</formula>
    </cfRule>
    <cfRule type="cellIs" dxfId="11" priority="14" operator="equal">
      <formula>"Grey - Green"</formula>
    </cfRule>
    <cfRule type="cellIs" dxfId="10" priority="15" operator="equal">
      <formula>"Green"</formula>
    </cfRule>
  </conditionalFormatting>
  <conditionalFormatting sqref="D72:D73">
    <cfRule type="cellIs" dxfId="9" priority="6" operator="equal">
      <formula>"Soft structural"</formula>
    </cfRule>
    <cfRule type="cellIs" dxfId="8" priority="7" operator="equal">
      <formula>"Non-structural"</formula>
    </cfRule>
    <cfRule type="cellIs" dxfId="7" priority="8" operator="equal">
      <formula>"Grey"</formula>
    </cfRule>
    <cfRule type="cellIs" dxfId="6" priority="9" operator="equal">
      <formula>"Grey - Green"</formula>
    </cfRule>
    <cfRule type="cellIs" dxfId="5" priority="10" operator="equal">
      <formula>"Green"</formula>
    </cfRule>
  </conditionalFormatting>
  <conditionalFormatting sqref="D69">
    <cfRule type="cellIs" dxfId="4" priority="1" operator="equal">
      <formula>"Soft structural"</formula>
    </cfRule>
    <cfRule type="cellIs" dxfId="3" priority="2" operator="equal">
      <formula>"Non-structural"</formula>
    </cfRule>
    <cfRule type="cellIs" dxfId="2" priority="3" operator="equal">
      <formula>"Grey"</formula>
    </cfRule>
    <cfRule type="cellIs" dxfId="1" priority="4" operator="equal">
      <formula>"Grey - Green"</formula>
    </cfRule>
    <cfRule type="cellIs" dxfId="0" priority="5" operator="equal">
      <formula>"Green"</formula>
    </cfRule>
  </conditionalFormatting>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952915C979BDC47A7654411D3121FE9" ma:contentTypeVersion="6" ma:contentTypeDescription="Create a new document." ma:contentTypeScope="" ma:versionID="ad514e56e54139e0b2f87a825157e02b">
  <xsd:schema xmlns:xsd="http://www.w3.org/2001/XMLSchema" xmlns:xs="http://www.w3.org/2001/XMLSchema" xmlns:p="http://schemas.microsoft.com/office/2006/metadata/properties" xmlns:ns2="2e9065ae-3611-4f51-8e61-0222f31cebc3" xmlns:ns3="c45d4e71-924b-4dea-9903-6ea12be0a168" targetNamespace="http://schemas.microsoft.com/office/2006/metadata/properties" ma:root="true" ma:fieldsID="76ff0b2173005e888f20700956e62ddb" ns2:_="" ns3:_="">
    <xsd:import namespace="2e9065ae-3611-4f51-8e61-0222f31cebc3"/>
    <xsd:import namespace="c45d4e71-924b-4dea-9903-6ea12be0a168"/>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e9065ae-3611-4f51-8e61-0222f31cebc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45d4e71-924b-4dea-9903-6ea12be0a168"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haredWithUsers xmlns="c45d4e71-924b-4dea-9903-6ea12be0a168">
      <UserInfo>
        <DisplayName>Tom Sampson</DisplayName>
        <AccountId>10</AccountId>
        <AccountType/>
      </UserInfo>
      <UserInfo>
        <DisplayName>Mark Dwyer</DisplayName>
        <AccountId>13</AccountId>
        <AccountType/>
      </UserInfo>
      <UserInfo>
        <DisplayName>Emily Rick</DisplayName>
        <AccountId>12</AccountId>
        <AccountType/>
      </UserInfo>
      <UserInfo>
        <DisplayName>Anastasiya Ilyasova</DisplayName>
        <AccountId>16</AccountId>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99B5E9A-F00A-4EBE-903C-71E08A066D3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e9065ae-3611-4f51-8e61-0222f31cebc3"/>
    <ds:schemaRef ds:uri="c45d4e71-924b-4dea-9903-6ea12be0a16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02A927B-BD4D-41D6-AB7E-024C9F1C5066}">
  <ds:schemaRefs>
    <ds:schemaRef ds:uri="http://schemas.microsoft.com/office/2006/documentManagement/types"/>
    <ds:schemaRef ds:uri="http://schemas.microsoft.com/office/infopath/2007/PartnerControls"/>
    <ds:schemaRef ds:uri="c45d4e71-924b-4dea-9903-6ea12be0a168"/>
    <ds:schemaRef ds:uri="http://purl.org/dc/elements/1.1/"/>
    <ds:schemaRef ds:uri="http://schemas.microsoft.com/office/2006/metadata/properties"/>
    <ds:schemaRef ds:uri="2e9065ae-3611-4f51-8e61-0222f31cebc3"/>
    <ds:schemaRef ds:uri="http://purl.org/dc/terms/"/>
    <ds:schemaRef ds:uri="http://schemas.openxmlformats.org/package/2006/metadata/core-properties"/>
    <ds:schemaRef ds:uri="http://www.w3.org/XML/1998/namespace"/>
    <ds:schemaRef ds:uri="http://purl.org/dc/dcmitype/"/>
  </ds:schemaRefs>
</ds:datastoreItem>
</file>

<file path=customXml/itemProps3.xml><?xml version="1.0" encoding="utf-8"?>
<ds:datastoreItem xmlns:ds="http://schemas.openxmlformats.org/officeDocument/2006/customXml" ds:itemID="{14F0F3D3-1DE0-462A-AB5D-DD046C740C1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Каталог от мерки</vt:lpstr>
      <vt:lpstr>Каталог от мерки (пълен)</vt:lpstr>
      <vt:lpstr>Reference</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Spartak Keremidchiev</dc:creator>
  <cp:lastModifiedBy>Windows User</cp:lastModifiedBy>
  <cp:revision/>
  <dcterms:created xsi:type="dcterms:W3CDTF">2014-04-11T13:11:05Z</dcterms:created>
  <dcterms:modified xsi:type="dcterms:W3CDTF">2023-12-21T15:20:08Z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0x0101009952915C979BDC47A7654411D3121FE9</vt:lpwstr>
  </property>
</Properties>
</file>